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5"/>
  </bookViews>
  <sheets>
    <sheet name="EDADYSEXO" sheetId="1" r:id="rId1"/>
    <sheet name="PIRAM POBLAC" sheetId="2" r:id="rId2"/>
    <sheet name="PIRAMIDE POBLACIONAL" sheetId="3" state="hidden" r:id="rId3"/>
    <sheet name="ZONA" sheetId="4" r:id="rId4"/>
    <sheet name="ESTRATO" sheetId="5" r:id="rId5"/>
    <sheet name="EDADYSEXO (DESPLAZADOS)" sheetId="6" r:id="rId6"/>
    <sheet name="N. DE S." sheetId="7" r:id="rId7"/>
    <sheet name="OTROS DPTOS" sheetId="8" r:id="rId8"/>
    <sheet name="VENEZUELA" sheetId="9" r:id="rId9"/>
    <sheet name="ptes atendidos 2010" sheetId="10" state="hidden" r:id="rId10"/>
  </sheets>
  <externalReferences>
    <externalReference r:id="rId13"/>
  </externalReferences>
  <definedNames>
    <definedName name="_xlnm.Print_Titles" localSheetId="7">'OTROS DPTOS'!$1:$3</definedName>
  </definedNames>
  <calcPr fullCalcOnLoad="1"/>
</workbook>
</file>

<file path=xl/sharedStrings.xml><?xml version="1.0" encoding="utf-8"?>
<sst xmlns="http://schemas.openxmlformats.org/spreadsheetml/2006/main" count="692" uniqueCount="363">
  <si>
    <t>edad</t>
  </si>
  <si>
    <t>gpasexpac</t>
  </si>
  <si>
    <t>cnt</t>
  </si>
  <si>
    <t>GRUPO</t>
  </si>
  <si>
    <t>GRUPO ETAREO</t>
  </si>
  <si>
    <t>SEXO</t>
  </si>
  <si>
    <t>MAS</t>
  </si>
  <si>
    <t>FEM</t>
  </si>
  <si>
    <t>TOTAL GENERAL</t>
  </si>
  <si>
    <t>&lt;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</si>
  <si>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</si>
  <si>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</si>
  <si>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</si>
  <si>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</si>
  <si>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</si>
  <si>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</si>
  <si>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</si>
  <si>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</si>
  <si>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</si>
  <si>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</si>
  <si>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</si>
  <si>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</si>
  <si>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</si>
  <si>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</si>
  <si>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</si>
  <si>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</si>
  <si>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&gt;= 80</t>
  </si>
  <si>
    <t>ZONA</t>
  </si>
  <si>
    <t>URBANA</t>
  </si>
  <si>
    <t>RURAL</t>
  </si>
  <si>
    <t>ACCIDENTES DE TRANSITO</t>
  </si>
  <si>
    <t xml:space="preserve">ACCIDENTES DE TRANSITO </t>
  </si>
  <si>
    <t>CATEGORIA A CONTRIBUTIVO</t>
  </si>
  <si>
    <t xml:space="preserve">CATEGORIA A CONTRIBUTIVO </t>
  </si>
  <si>
    <t>CATEGORIA B CONTRIBUTIVO</t>
  </si>
  <si>
    <t xml:space="preserve">CATEGORIA B CONTRIBUTIVO </t>
  </si>
  <si>
    <t>CATEGORIA C CONTRIBUTIVO</t>
  </si>
  <si>
    <t xml:space="preserve">CATEGORIA C CONTRIBUTIVO </t>
  </si>
  <si>
    <t>ENTIDADES DE MEDICINA PREPAGADA</t>
  </si>
  <si>
    <t>ESTRATO E.P.S-S. GENERAL</t>
  </si>
  <si>
    <t>ESTRATO E.P.S. GENERAL</t>
  </si>
  <si>
    <t xml:space="preserve">ESTRATO E.P.S. GENERAL </t>
  </si>
  <si>
    <t>ESTRATO E.P.S.-S GENERAL</t>
  </si>
  <si>
    <t>ESTRATO PARTICULARES</t>
  </si>
  <si>
    <t xml:space="preserve">ESTRATO PARTICULARES </t>
  </si>
  <si>
    <t>ESTRATO VINCULADO NO PAGA</t>
  </si>
  <si>
    <t xml:space="preserve">ESTRATO VINCULADO NO PAGA </t>
  </si>
  <si>
    <t>INDIGENTES</t>
  </si>
  <si>
    <t xml:space="preserve">INDIGENTES </t>
  </si>
  <si>
    <t>NIVEL 1</t>
  </si>
  <si>
    <t>NIVEL 2</t>
  </si>
  <si>
    <t>NIVEL 3</t>
  </si>
  <si>
    <t>OTROS</t>
  </si>
  <si>
    <t xml:space="preserve">OTROS </t>
  </si>
  <si>
    <t>REGIMEN CONTRIBUTIVO 77%  SALUDCOOP</t>
  </si>
  <si>
    <t>REGIMEN CONTRIVUTIVO 13%</t>
  </si>
  <si>
    <t>VICTIMAS ACCIDENTE TRANSITO VEHICULO PUBLICO</t>
  </si>
  <si>
    <t>PAIS/REGION :</t>
  </si>
  <si>
    <t>COLOMBIA</t>
  </si>
  <si>
    <t>AÑO :</t>
  </si>
  <si>
    <t>FUENTE :</t>
  </si>
  <si>
    <t>DANE</t>
  </si>
  <si>
    <t>POBLACION</t>
  </si>
  <si>
    <t>PORCENTAJE</t>
  </si>
  <si>
    <t>Grupos de edad</t>
  </si>
  <si>
    <t>MUJERES</t>
  </si>
  <si>
    <t>HOMBRES</t>
  </si>
  <si>
    <t>Total</t>
  </si>
  <si>
    <t>00-04</t>
  </si>
  <si>
    <t>05-09</t>
  </si>
  <si>
    <t>80ó+</t>
  </si>
  <si>
    <t>POBLACIÓN DESPLAZADA POR GRUPO ETAREO Y SEXO. ESE HUEM, AÑO 2010</t>
  </si>
  <si>
    <t>POBLACIÓN ATENDIDA POR GRUPO ETAREO Y SEXO. ESE HUEM, AÑO 2010</t>
  </si>
  <si>
    <t>FUENTE: SISTEMA DGH</t>
  </si>
  <si>
    <t>DEPARTAMENTO</t>
  </si>
  <si>
    <t>MUNICIPIO</t>
  </si>
  <si>
    <t>TOTAL</t>
  </si>
  <si>
    <t>NORTE DE SANTANDER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</si>
  <si>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</si>
  <si>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</si>
  <si>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</si>
  <si>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</si>
  <si>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</si>
  <si>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</si>
  <si>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</si>
  <si>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</si>
  <si>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</si>
  <si>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</si>
  <si>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</si>
  <si>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</si>
  <si>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</si>
  <si>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</si>
  <si>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</si>
  <si>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</si>
  <si>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</si>
  <si>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</si>
  <si>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</si>
  <si>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</si>
  <si>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</si>
  <si>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</si>
  <si>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</si>
  <si>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</si>
  <si>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</si>
  <si>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</si>
  <si>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</si>
  <si>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</si>
  <si>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</si>
  <si>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</si>
  <si>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</si>
  <si>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 CAYETANO</t>
  </si>
  <si>
    <t>SANTIAGO</t>
  </si>
  <si>
    <t>SARDINATA</t>
  </si>
  <si>
    <t>SILOS</t>
  </si>
  <si>
    <t>TEORAMA</t>
  </si>
  <si>
    <t>TIBU</t>
  </si>
  <si>
    <t>TOLEDO</t>
  </si>
  <si>
    <t>VILLA CARO</t>
  </si>
  <si>
    <t>VILLA DEL ROSARIO</t>
  </si>
  <si>
    <t>AMAZONAS</t>
  </si>
  <si>
    <t>PUERTO ALEGRIA</t>
  </si>
  <si>
    <t>ANTIOQUIA</t>
  </si>
  <si>
    <t>ABEJORRAL</t>
  </si>
  <si>
    <t>ALEJANDRIA</t>
  </si>
  <si>
    <t>ARBOLETES</t>
  </si>
  <si>
    <t>BETANIA</t>
  </si>
  <si>
    <t>CARACOLI</t>
  </si>
  <si>
    <t>COCORNA</t>
  </si>
  <si>
    <t>CONCEPCION</t>
  </si>
  <si>
    <t>EL BAGRE</t>
  </si>
  <si>
    <t>GUATAPE</t>
  </si>
  <si>
    <t>LA CEJA</t>
  </si>
  <si>
    <t>LA UNION</t>
  </si>
  <si>
    <t>MEDELLIN</t>
  </si>
  <si>
    <t>MONTEBELLO</t>
  </si>
  <si>
    <t>NARI¥O</t>
  </si>
  <si>
    <t>OLAYA</t>
  </si>
  <si>
    <t>PUERTO BERRIO</t>
  </si>
  <si>
    <t>PUERTO NARE (LA MAGDALENA)</t>
  </si>
  <si>
    <t>SAN ANDRES</t>
  </si>
  <si>
    <t>SAN JERONIMO</t>
  </si>
  <si>
    <t>SAN JOSE DE LA MONTA¥A</t>
  </si>
  <si>
    <t>SAN JUAN DE URABA</t>
  </si>
  <si>
    <t>SAN LUIS</t>
  </si>
  <si>
    <t>SAN RAFAEL</t>
  </si>
  <si>
    <t>SANTA BARBARA</t>
  </si>
  <si>
    <t>SANTA ROSA DE OSOS</t>
  </si>
  <si>
    <t>SANTO DOMINGO</t>
  </si>
  <si>
    <t>TAMESIS</t>
  </si>
  <si>
    <t>TARAZA</t>
  </si>
  <si>
    <t>ARAUCA</t>
  </si>
  <si>
    <t>ARAUQUITA</t>
  </si>
  <si>
    <t>FORTUL</t>
  </si>
  <si>
    <t>PUERTO RONDON</t>
  </si>
  <si>
    <t>SARAVENA</t>
  </si>
  <si>
    <t>TAME</t>
  </si>
  <si>
    <t>ATLANTICO</t>
  </si>
  <si>
    <t>CAMPO DE LA CRUZ</t>
  </si>
  <si>
    <t>PALMAR DE VARELA</t>
  </si>
  <si>
    <t>ATLÁNTICO</t>
  </si>
  <si>
    <t>BARRANQUILLA (DISTRITO)</t>
  </si>
  <si>
    <t>Amazonas</t>
  </si>
  <si>
    <t>PTO SANTANDER</t>
  </si>
  <si>
    <t>BOLIVAR</t>
  </si>
  <si>
    <t>ALTOS DEL ROSARIO</t>
  </si>
  <si>
    <t>MARGARITA</t>
  </si>
  <si>
    <t>SAN MARTIN DE LOBA</t>
  </si>
  <si>
    <t>VILLANUEVA</t>
  </si>
  <si>
    <t>BOYACA</t>
  </si>
  <si>
    <t>BELEN</t>
  </si>
  <si>
    <t>BUENAVISTA</t>
  </si>
  <si>
    <t>CAMPOHERMOSO</t>
  </si>
  <si>
    <t>CHINAVITA</t>
  </si>
  <si>
    <t>CHITA</t>
  </si>
  <si>
    <t>FLORESTA</t>
  </si>
  <si>
    <t>LA VICTORIA</t>
  </si>
  <si>
    <t>SAN MATEO</t>
  </si>
  <si>
    <t>SAN MIGUEL DE SEMA</t>
  </si>
  <si>
    <t>SANTANA</t>
  </si>
  <si>
    <t>TIBASOSA</t>
  </si>
  <si>
    <t>VILLA DE LEIVA</t>
  </si>
  <si>
    <t>CARTAGENA (Distrito)</t>
  </si>
  <si>
    <t>EL CARMEN DE BOLIVAR</t>
  </si>
  <si>
    <t>RIO VIEJO</t>
  </si>
  <si>
    <t>SANTA ROSA DEL SUR</t>
  </si>
  <si>
    <t>CUBARA</t>
  </si>
  <si>
    <t>DUITAMA</t>
  </si>
  <si>
    <t>PUERTO BOYACA</t>
  </si>
  <si>
    <t>TUNJA</t>
  </si>
  <si>
    <t>CALDAS</t>
  </si>
  <si>
    <t>AGUADAS</t>
  </si>
  <si>
    <t>CHINCHINA</t>
  </si>
  <si>
    <t>LA MERCED</t>
  </si>
  <si>
    <t>MANIZALES</t>
  </si>
  <si>
    <t>SAN JOSE</t>
  </si>
  <si>
    <t>VICTORIA</t>
  </si>
  <si>
    <t>CAQUETA</t>
  </si>
  <si>
    <t>BELEN DE LOS ANDAQUIES</t>
  </si>
  <si>
    <t>CAUCA</t>
  </si>
  <si>
    <t>BUENOS AIRES</t>
  </si>
  <si>
    <t>LOPEZ (MICAY)</t>
  </si>
  <si>
    <t>MERCADERES</t>
  </si>
  <si>
    <t>SILVIA</t>
  </si>
  <si>
    <t>CESAR</t>
  </si>
  <si>
    <t>AGUACHICA</t>
  </si>
  <si>
    <t>BOSCONIA</t>
  </si>
  <si>
    <t>CURUMANI</t>
  </si>
  <si>
    <t>LA PAZ (ROBLES)</t>
  </si>
  <si>
    <t>RIO DE ORO</t>
  </si>
  <si>
    <t>SAN MARTIN</t>
  </si>
  <si>
    <t>CHOCO</t>
  </si>
  <si>
    <t>BAHIA SOLANO (MUTIS)</t>
  </si>
  <si>
    <t>CORDOBA</t>
  </si>
  <si>
    <t>LOS CORDOBAS</t>
  </si>
  <si>
    <t>PUEBLO NUEVO</t>
  </si>
  <si>
    <t>SAN BERNARDO DEL VIENTO</t>
  </si>
  <si>
    <t>CUNDINAMARCA</t>
  </si>
  <si>
    <t>AGUA DE DIOS</t>
  </si>
  <si>
    <t>BOGOTµ</t>
  </si>
  <si>
    <t>CABRERA</t>
  </si>
  <si>
    <t>CUCUNUBA</t>
  </si>
  <si>
    <t>EL ROSAL</t>
  </si>
  <si>
    <t>GUADUAS</t>
  </si>
  <si>
    <t>LA PALMA</t>
  </si>
  <si>
    <t>SAN FRANCISCO</t>
  </si>
  <si>
    <t>Caldas</t>
  </si>
  <si>
    <t>Casanare</t>
  </si>
  <si>
    <t>YOPAL</t>
  </si>
  <si>
    <t>Cesar</t>
  </si>
  <si>
    <t>GAMARRA</t>
  </si>
  <si>
    <t>GONZALEZ</t>
  </si>
  <si>
    <t>LA PAZ</t>
  </si>
  <si>
    <t>PAILITAS</t>
  </si>
  <si>
    <t>VALLEDUPAR</t>
  </si>
  <si>
    <t>Cundinamarca</t>
  </si>
  <si>
    <t>ARBELAEZ</t>
  </si>
  <si>
    <t>FACATATIVA</t>
  </si>
  <si>
    <t>GIRARDOT</t>
  </si>
  <si>
    <t>MADRID</t>
  </si>
  <si>
    <t>PACHO</t>
  </si>
  <si>
    <t>ZIPAQUIRA</t>
  </si>
  <si>
    <t>Córdova</t>
  </si>
  <si>
    <t>GUAINIA</t>
  </si>
  <si>
    <t>MORICHAL (MORICHAL NUEVO)</t>
  </si>
  <si>
    <t>SAN FELIPE</t>
  </si>
  <si>
    <t>GUAJIRA</t>
  </si>
  <si>
    <t>EL MOLINO</t>
  </si>
  <si>
    <t>HUILA</t>
  </si>
  <si>
    <t>CAMPOALEGRE</t>
  </si>
  <si>
    <t>SALADOBLANCO</t>
  </si>
  <si>
    <t>Huila</t>
  </si>
  <si>
    <t>NEIVA</t>
  </si>
  <si>
    <t>La Guajira</t>
  </si>
  <si>
    <t>SAN JUAN DEL CESAR</t>
  </si>
  <si>
    <t>MAGDALENA</t>
  </si>
  <si>
    <t>SALAMINA</t>
  </si>
  <si>
    <t>SANTA ANA</t>
  </si>
  <si>
    <t>META</t>
  </si>
  <si>
    <t>ACACIAS</t>
  </si>
  <si>
    <t>PUERTO LLERAS</t>
  </si>
  <si>
    <t>SAN CARLOS DE GUAROA</t>
  </si>
  <si>
    <t>SAN LUIS DE CUBARRAL</t>
  </si>
  <si>
    <t>Magdalena</t>
  </si>
  <si>
    <t>EL BANCO</t>
  </si>
  <si>
    <t>SANTA MARTA</t>
  </si>
  <si>
    <t>Meta</t>
  </si>
  <si>
    <t>LEJANIAS</t>
  </si>
  <si>
    <t>VILLAVICENCIO</t>
  </si>
  <si>
    <t>NARINO</t>
  </si>
  <si>
    <t>ARBOLEDA (BERRUECOS)</t>
  </si>
  <si>
    <t>EL ROSARIO</t>
  </si>
  <si>
    <t>LA FLORIDA</t>
  </si>
  <si>
    <t>LINARES</t>
  </si>
  <si>
    <t>LOS ANDES (SOTOMAYOR)</t>
  </si>
  <si>
    <t>OSPINA</t>
  </si>
  <si>
    <t>PASTO (SAN JUAN DE PASTO)</t>
  </si>
  <si>
    <t>POLICARPA</t>
  </si>
  <si>
    <t>SAN BERNARDO</t>
  </si>
  <si>
    <t>Nariño</t>
  </si>
  <si>
    <t>ARBOLEDA ( Berruecos )</t>
  </si>
  <si>
    <t>PASTO</t>
  </si>
  <si>
    <t>ROBERTO PAYAN ( San José )</t>
  </si>
  <si>
    <t>PUTUMAYO</t>
  </si>
  <si>
    <t>Putumayo</t>
  </si>
  <si>
    <t>Quindio</t>
  </si>
  <si>
    <t>ARMENIA</t>
  </si>
  <si>
    <t>LA TEBAIDA</t>
  </si>
  <si>
    <t>RISARALDA</t>
  </si>
  <si>
    <t>QUINCHIA</t>
  </si>
  <si>
    <t>SANTANDER</t>
  </si>
  <si>
    <t>AGUADA</t>
  </si>
  <si>
    <t>BUCARAMANGA</t>
  </si>
  <si>
    <t>CERRITO</t>
  </si>
  <si>
    <t>CONTRATACION</t>
  </si>
  <si>
    <t>EL PE¥ON</t>
  </si>
  <si>
    <t>FLORIDABLANCA</t>
  </si>
  <si>
    <t>GALAN</t>
  </si>
  <si>
    <t>GIRON</t>
  </si>
  <si>
    <t>JORDAN</t>
  </si>
  <si>
    <t>OCAMONTE</t>
  </si>
  <si>
    <t>PARAMO</t>
  </si>
  <si>
    <t>PIEDECUESTA</t>
  </si>
  <si>
    <t>PUERTO PARRA</t>
  </si>
  <si>
    <t>SAN JOSE DE MIRANDA</t>
  </si>
  <si>
    <t>SAN MIGUEL</t>
  </si>
  <si>
    <t>SUCRE</t>
  </si>
  <si>
    <t>LOS PALMITOS</t>
  </si>
  <si>
    <t>SAN MARCOS</t>
  </si>
  <si>
    <t>Santa Fe de Bogotá D.C.</t>
  </si>
  <si>
    <t>SANTAFE DE BOGOTA D.C.- USME</t>
  </si>
  <si>
    <t>SANTAFE DE BOGOTA D.C.-BOSA</t>
  </si>
  <si>
    <t>SANTAFE DE BOGOTA D.C.-CANDELARIA</t>
  </si>
  <si>
    <t>SANTAFE DE BOGOTA D.C.-CIUDAD BOLIVAR</t>
  </si>
  <si>
    <t>SANTAFE DE BOGOTA D.C.-KENNEDY</t>
  </si>
  <si>
    <t>SANTAFE DE BOGOTA D.C.-PUENTE ARANDA</t>
  </si>
  <si>
    <t>SANTAFE DE BOGOTA D.C.-SANTA FE</t>
  </si>
  <si>
    <t>SANTAFE DE BOGOTA D.C.-USAQUEN</t>
  </si>
  <si>
    <t>Santander</t>
  </si>
  <si>
    <t>BARRANCABERMEJA</t>
  </si>
  <si>
    <t>CARCASI</t>
  </si>
  <si>
    <t>ENCISO</t>
  </si>
  <si>
    <t>MALAGA</t>
  </si>
  <si>
    <t>MATANZA</t>
  </si>
  <si>
    <t>TOLIMA</t>
  </si>
  <si>
    <t>CHAPARRAL</t>
  </si>
  <si>
    <t>ESPINAL</t>
  </si>
  <si>
    <t>PALOCABILDO</t>
  </si>
  <si>
    <t>PRADO</t>
  </si>
  <si>
    <t>SAN ANTONIO</t>
  </si>
  <si>
    <t>Tolima</t>
  </si>
  <si>
    <t>FRESNO</t>
  </si>
  <si>
    <t>IBAGUE</t>
  </si>
  <si>
    <t>VALLE</t>
  </si>
  <si>
    <t>BUENAVENTURA</t>
  </si>
  <si>
    <t>BUGA</t>
  </si>
  <si>
    <t>EL CERRITO</t>
  </si>
  <si>
    <t>FLORIDA</t>
  </si>
  <si>
    <t>LA CUMBRE</t>
  </si>
  <si>
    <t>PALMIRA</t>
  </si>
  <si>
    <t>SEVILLA</t>
  </si>
  <si>
    <t>VICHADA</t>
  </si>
  <si>
    <t>LA PRIMAVERA</t>
  </si>
  <si>
    <t>SAN JOSE DE OCUNE</t>
  </si>
  <si>
    <t>Valle</t>
  </si>
  <si>
    <t>CAICEDONIA</t>
  </si>
  <si>
    <t>CALI</t>
  </si>
  <si>
    <t>CARTAGO</t>
  </si>
  <si>
    <t>TULUA</t>
  </si>
  <si>
    <t>Vichada</t>
  </si>
  <si>
    <t>ESTADO TACHIRA - VENEZUELA</t>
  </si>
  <si>
    <t>BOLÖVAR</t>
  </si>
  <si>
    <t>LIBERTAD</t>
  </si>
  <si>
    <t>RAFAEL URDANETA</t>
  </si>
  <si>
    <t>VENEZUELA</t>
  </si>
  <si>
    <t>BARINAS</t>
  </si>
  <si>
    <t>SAN CRISTOBAL</t>
  </si>
  <si>
    <t>SIN DATO</t>
  </si>
  <si>
    <t>PEDRO MARIA UREÑA</t>
  </si>
  <si>
    <t>ANDRES BELLO</t>
  </si>
  <si>
    <t>POBLACIÓN ATENDIDA PROCEDENTE DE VENEZUELA. ESE HUEM, AÑO 2010</t>
  </si>
  <si>
    <t>POBLACIÓN ATENDIDA PROCEDENTE DE OTROS DEPARTAMENTOS. ESE HUEM, AÑO 2010</t>
  </si>
  <si>
    <t>POBLACIÓN PROCEDENTE DE MUNICIPIO DE NORTE DE SANTANDER ATENDIDA EN LA ESE HUEM, AÑO 2010</t>
  </si>
  <si>
    <t>POBLACIÓN ATENDIDA DISTRIBUIDA POR VARIABLE DE ASEGURAMIENTO. ESE HUEM, AÑO 2010</t>
  </si>
  <si>
    <t>ASEGURAMIENTO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</si>
</sst>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#,##0;#,###"/>
    <numFmt numFmtId="187" formatCode="#,###;#,###"/>
    <numFmt numFmtId="188" formatCode="#,###.0;#,###.0"/>
    <numFmt numFmtId="189" formatCode="#,###.00;#,###.00"/>
    <numFmt numFmtId="190" formatCode="#,###.000;#,###.000"/>
    <numFmt numFmtId="191" formatCode="#,###.0000;#,###.0000"/>
    <numFmt numFmtId="192" formatCode="#,###.00000;#,###.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;[Red]#,##0.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 vertical="center"/>
    </xf>
    <xf numFmtId="0" fontId="23" fillId="19" borderId="16" xfId="0" applyFont="1" applyFill="1" applyBorder="1" applyAlignment="1" applyProtection="1">
      <alignment/>
      <protection locked="0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23" fillId="19" borderId="19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8" borderId="20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1" fillId="8" borderId="20" xfId="0" applyFont="1" applyFill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0" fillId="19" borderId="0" xfId="0" applyFont="1" applyFill="1" applyAlignment="1" applyProtection="1">
      <alignment vertical="center"/>
      <protection locked="0"/>
    </xf>
    <xf numFmtId="0" fontId="0" fillId="19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0" fillId="0" borderId="0" xfId="0" applyFont="1" applyAlignment="1" quotePrefix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/>
    </xf>
    <xf numFmtId="190" fontId="1" fillId="0" borderId="21" xfId="0" applyNumberFormat="1" applyFont="1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22" xfId="0" applyFill="1" applyBorder="1" applyAlignment="1">
      <alignment/>
    </xf>
    <xf numFmtId="0" fontId="1" fillId="24" borderId="0" xfId="0" applyFont="1" applyFill="1" applyAlignment="1">
      <alignment/>
    </xf>
    <xf numFmtId="0" fontId="1" fillId="16" borderId="22" xfId="0" applyFont="1" applyFill="1" applyBorder="1" applyAlignment="1">
      <alignment/>
    </xf>
    <xf numFmtId="49" fontId="0" fillId="24" borderId="22" xfId="0" applyNumberFormat="1" applyFill="1" applyBorder="1" applyAlignment="1">
      <alignment horizontal="center"/>
    </xf>
    <xf numFmtId="0" fontId="0" fillId="24" borderId="22" xfId="0" applyNumberFormat="1" applyFill="1" applyBorder="1" applyAlignment="1">
      <alignment/>
    </xf>
    <xf numFmtId="0" fontId="0" fillId="24" borderId="23" xfId="0" applyFill="1" applyBorder="1" applyAlignment="1">
      <alignment/>
    </xf>
    <xf numFmtId="49" fontId="0" fillId="24" borderId="22" xfId="0" applyNumberFormat="1" applyFill="1" applyBorder="1" applyAlignment="1">
      <alignment horizontal="left"/>
    </xf>
    <xf numFmtId="0" fontId="1" fillId="16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1" fillId="8" borderId="23" xfId="0" applyFont="1" applyFill="1" applyBorder="1" applyAlignment="1">
      <alignment horizontal="left" vertical="center" wrapText="1"/>
    </xf>
    <xf numFmtId="0" fontId="1" fillId="8" borderId="20" xfId="0" applyFont="1" applyFill="1" applyBorder="1" applyAlignment="1">
      <alignment horizontal="left" vertical="center" wrapText="1"/>
    </xf>
    <xf numFmtId="0" fontId="23" fillId="19" borderId="16" xfId="0" applyFont="1" applyFill="1" applyBorder="1" applyAlignment="1" applyProtection="1">
      <alignment horizontal="left"/>
      <protection locked="0"/>
    </xf>
    <xf numFmtId="0" fontId="23" fillId="19" borderId="17" xfId="0" applyFont="1" applyFill="1" applyBorder="1" applyAlignment="1" applyProtection="1">
      <alignment horizontal="left"/>
      <protection locked="0"/>
    </xf>
    <xf numFmtId="0" fontId="23" fillId="19" borderId="18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16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PIRAMIDE POBLACIONAL. ESE HUEM, AÑO 2010</a:t>
            </a:r>
          </a:p>
        </c:rich>
      </c:tx>
      <c:layout>
        <c:manualLayout>
          <c:xMode val="factor"/>
          <c:yMode val="factor"/>
          <c:x val="0.065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05"/>
          <c:w val="0.79975"/>
          <c:h val="0.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'PIRAMIDE POBLACIONAL'!$I$16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7030A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'PIRAMIDE POBLACIONAL'!$H$17:$H$33</c:f>
              <c:strCache/>
            </c:strRef>
          </c:cat>
          <c:val>
            <c:numRef>
              <c:f>'PIRAMIDE POBLACIONAL'!$I$17:$I$33</c:f>
              <c:numCache/>
            </c:numRef>
          </c:val>
        </c:ser>
        <c:ser>
          <c:idx val="1"/>
          <c:order val="1"/>
          <c:tx>
            <c:strRef>
              <c:f>'PIRAMIDE POBLACIONAL'!$J$16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206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;[Red]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'PIRAMIDE POBLACIONAL'!$J$17:$J$33</c:f>
              <c:numCache/>
            </c:numRef>
          </c:val>
        </c:ser>
        <c:overlap val="100"/>
        <c:gapWidth val="0"/>
        <c:axId val="65684461"/>
        <c:axId val="54289238"/>
      </c:barChart>
      <c:catAx>
        <c:axId val="656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Grupos de Edad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poblacional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8825"/>
          <c:w val="1.096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Hoja1!B50" /><Relationship Id="rId3" Type="http://schemas.openxmlformats.org/officeDocument/2006/relationships/hyperlink" Target="#Hoja1!A1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9525</xdr:rowOff>
    </xdr:from>
    <xdr:to>
      <xdr:col>10</xdr:col>
      <xdr:colOff>257175</xdr:colOff>
      <xdr:row>24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75628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22</xdr:row>
      <xdr:rowOff>142875</xdr:rowOff>
    </xdr:from>
    <xdr:to>
      <xdr:col>2</xdr:col>
      <xdr:colOff>209550</xdr:colOff>
      <xdr:row>23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705225"/>
          <a:ext cx="1314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0.05925</cdr:y>
    </cdr:from>
    <cdr:to>
      <cdr:x>0.58275</cdr:x>
      <cdr:y>0.105</cdr:y>
    </cdr:to>
    <cdr:sp fLocksText="0">
      <cdr:nvSpPr>
        <cdr:cNvPr id="1" name="Text Box 4"/>
        <cdr:cNvSpPr txBox="1">
          <a:spLocks noChangeArrowheads="1"/>
        </cdr:cNvSpPr>
      </cdr:nvSpPr>
      <cdr:spPr>
        <a:xfrm>
          <a:off x="3314700" y="285750"/>
          <a:ext cx="2162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11</xdr:col>
      <xdr:colOff>561975</xdr:colOff>
      <xdr:row>11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104775" y="47625"/>
          <a:ext cx="9372600" cy="16287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37</xdr:row>
      <xdr:rowOff>266700</xdr:rowOff>
    </xdr:from>
    <xdr:to>
      <xdr:col>11</xdr:col>
      <xdr:colOff>552450</xdr:colOff>
      <xdr:row>68</xdr:row>
      <xdr:rowOff>9525</xdr:rowOff>
    </xdr:to>
    <xdr:graphicFrame>
      <xdr:nvGraphicFramePr>
        <xdr:cNvPr id="2" name="Chart 1"/>
        <xdr:cNvGraphicFramePr/>
      </xdr:nvGraphicFramePr>
      <xdr:xfrm>
        <a:off x="76200" y="6353175"/>
        <a:ext cx="93916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457200</xdr:colOff>
      <xdr:row>1</xdr:row>
      <xdr:rowOff>19050</xdr:rowOff>
    </xdr:from>
    <xdr:to>
      <xdr:col>9</xdr:col>
      <xdr:colOff>609600</xdr:colOff>
      <xdr:row>2</xdr:row>
      <xdr:rowOff>76200</xdr:rowOff>
    </xdr:to>
    <xdr:sp>
      <xdr:nvSpPr>
        <xdr:cNvPr id="3" name="WordArt 2"/>
        <xdr:cNvSpPr>
          <a:spLocks/>
        </xdr:cNvSpPr>
      </xdr:nvSpPr>
      <xdr:spPr>
        <a:xfrm>
          <a:off x="2514600" y="142875"/>
          <a:ext cx="54864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PIRAMIDE POBLACIONAL</a:t>
          </a:r>
        </a:p>
      </xdr:txBody>
    </xdr:sp>
    <xdr:clientData/>
  </xdr:twoCellAnchor>
  <xdr:twoCellAnchor>
    <xdr:from>
      <xdr:col>0</xdr:col>
      <xdr:colOff>104775</xdr:colOff>
      <xdr:row>11</xdr:row>
      <xdr:rowOff>133350</xdr:rowOff>
    </xdr:from>
    <xdr:to>
      <xdr:col>11</xdr:col>
      <xdr:colOff>561975</xdr:colOff>
      <xdr:row>35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104775" y="1762125"/>
          <a:ext cx="9372600" cy="39147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18</xdr:row>
      <xdr:rowOff>38100</xdr:rowOff>
    </xdr:from>
    <xdr:to>
      <xdr:col>1</xdr:col>
      <xdr:colOff>219075</xdr:colOff>
      <xdr:row>22</xdr:row>
      <xdr:rowOff>38100</xdr:rowOff>
    </xdr:to>
    <xdr:sp>
      <xdr:nvSpPr>
        <xdr:cNvPr id="5" name="AutoShape 9">
          <a:hlinkClick r:id="rId2"/>
        </xdr:cNvPr>
        <xdr:cNvSpPr>
          <a:spLocks/>
        </xdr:cNvSpPr>
      </xdr:nvSpPr>
      <xdr:spPr>
        <a:xfrm>
          <a:off x="466725" y="2857500"/>
          <a:ext cx="514350" cy="6477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15</xdr:row>
      <xdr:rowOff>171450</xdr:rowOff>
    </xdr:from>
    <xdr:ext cx="828675" cy="323850"/>
    <xdr:sp>
      <xdr:nvSpPr>
        <xdr:cNvPr id="6" name="Text Box 10"/>
        <xdr:cNvSpPr txBox="1">
          <a:spLocks noChangeArrowheads="1"/>
        </xdr:cNvSpPr>
      </xdr:nvSpPr>
      <xdr:spPr>
        <a:xfrm>
          <a:off x="295275" y="2447925"/>
          <a:ext cx="828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 Para el ver el gráfico</a:t>
          </a:r>
        </a:p>
      </xdr:txBody>
    </xdr:sp>
    <xdr:clientData/>
  </xdr:oneCellAnchor>
  <xdr:twoCellAnchor>
    <xdr:from>
      <xdr:col>1</xdr:col>
      <xdr:colOff>152400</xdr:colOff>
      <xdr:row>69</xdr:row>
      <xdr:rowOff>66675</xdr:rowOff>
    </xdr:from>
    <xdr:to>
      <xdr:col>1</xdr:col>
      <xdr:colOff>685800</xdr:colOff>
      <xdr:row>72</xdr:row>
      <xdr:rowOff>85725</xdr:rowOff>
    </xdr:to>
    <xdr:sp>
      <xdr:nvSpPr>
        <xdr:cNvPr id="7" name="AutoShape 11">
          <a:hlinkClick r:id="rId3"/>
        </xdr:cNvPr>
        <xdr:cNvSpPr>
          <a:spLocks/>
        </xdr:cNvSpPr>
      </xdr:nvSpPr>
      <xdr:spPr>
        <a:xfrm>
          <a:off x="914400" y="11525250"/>
          <a:ext cx="533400" cy="504825"/>
        </a:xfrm>
        <a:prstGeom prst="up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695325</xdr:colOff>
      <xdr:row>67</xdr:row>
      <xdr:rowOff>123825</xdr:rowOff>
    </xdr:from>
    <xdr:ext cx="1076325" cy="180975"/>
    <xdr:sp>
      <xdr:nvSpPr>
        <xdr:cNvPr id="8" name="Text Box 12"/>
        <xdr:cNvSpPr txBox="1">
          <a:spLocks noChangeArrowheads="1"/>
        </xdr:cNvSpPr>
      </xdr:nvSpPr>
      <xdr:spPr>
        <a:xfrm>
          <a:off x="695325" y="11258550"/>
          <a:ext cx="1076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Regresar a la Tabla</a:t>
          </a:r>
        </a:p>
      </xdr:txBody>
    </xdr:sp>
    <xdr:clientData/>
  </xdr:oneCellAnchor>
  <xdr:twoCellAnchor editAs="oneCell">
    <xdr:from>
      <xdr:col>9</xdr:col>
      <xdr:colOff>152400</xdr:colOff>
      <xdr:row>4</xdr:row>
      <xdr:rowOff>85725</xdr:rowOff>
    </xdr:from>
    <xdr:to>
      <xdr:col>11</xdr:col>
      <xdr:colOff>333375</xdr:colOff>
      <xdr:row>10</xdr:row>
      <xdr:rowOff>57150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628650"/>
          <a:ext cx="1704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</xdr:row>
      <xdr:rowOff>76200</xdr:rowOff>
    </xdr:from>
    <xdr:to>
      <xdr:col>1</xdr:col>
      <xdr:colOff>1219200</xdr:colOff>
      <xdr:row>10</xdr:row>
      <xdr:rowOff>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733425"/>
          <a:ext cx="1781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18.57421875" style="0" customWidth="1"/>
    <col min="2" max="3" width="12.28125" style="0" bestFit="1" customWidth="1"/>
    <col min="4" max="4" width="11.57421875" style="0" bestFit="1" customWidth="1"/>
  </cols>
  <sheetData>
    <row r="1" spans="1:5" ht="39.75" customHeight="1">
      <c r="A1" s="45" t="s">
        <v>72</v>
      </c>
      <c r="B1" s="45"/>
      <c r="C1" s="45"/>
      <c r="D1" s="45"/>
      <c r="E1" s="8"/>
    </row>
    <row r="2" spans="1:5" ht="12.75">
      <c r="A2" s="32"/>
      <c r="B2" s="8"/>
      <c r="C2" s="8"/>
      <c r="D2" s="8"/>
      <c r="E2" s="8"/>
    </row>
    <row r="3" spans="1:5" ht="12.75">
      <c r="A3" s="44" t="s">
        <v>4</v>
      </c>
      <c r="B3" s="42" t="s">
        <v>5</v>
      </c>
      <c r="C3" s="42"/>
      <c r="D3" s="43" t="s">
        <v>8</v>
      </c>
      <c r="E3" s="8"/>
    </row>
    <row r="4" spans="1:5" ht="12.75">
      <c r="A4" s="44"/>
      <c r="B4" s="41" t="s">
        <v>6</v>
      </c>
      <c r="C4" s="41" t="s">
        <v>7</v>
      </c>
      <c r="D4" s="43"/>
      <c r="E4" s="8"/>
    </row>
    <row r="5" spans="1:5" ht="12.75">
      <c r="A5" s="37" t="s">
        <v>9</v>
      </c>
      <c r="B5" s="38">
        <v>1682</v>
      </c>
      <c r="C5" s="38">
        <v>1188</v>
      </c>
      <c r="D5" s="38">
        <v>2870</v>
      </c>
      <c r="E5" s="8"/>
    </row>
    <row r="6" spans="1:5" ht="12.75">
      <c r="A6" s="37" t="s">
        <v>10</v>
      </c>
      <c r="B6" s="38">
        <v>4355</v>
      </c>
      <c r="C6" s="38">
        <v>3617</v>
      </c>
      <c r="D6" s="38">
        <v>7972</v>
      </c>
      <c r="E6" s="8"/>
    </row>
    <row r="7" spans="1:5" ht="12.75">
      <c r="A7" s="37" t="s">
        <v>11</v>
      </c>
      <c r="B7" s="38">
        <v>3525</v>
      </c>
      <c r="C7" s="38">
        <v>2573</v>
      </c>
      <c r="D7" s="38">
        <v>6098</v>
      </c>
      <c r="E7" s="8"/>
    </row>
    <row r="8" spans="1:5" ht="12.75">
      <c r="A8" s="37" t="s">
        <v>12</v>
      </c>
      <c r="B8" s="38">
        <v>3089</v>
      </c>
      <c r="C8" s="38">
        <v>2340</v>
      </c>
      <c r="D8" s="38">
        <v>5429</v>
      </c>
      <c r="E8" s="8"/>
    </row>
    <row r="9" spans="1:5" ht="12.75">
      <c r="A9" s="37" t="s">
        <v>13</v>
      </c>
      <c r="B9" s="38">
        <v>3147</v>
      </c>
      <c r="C9" s="38">
        <v>5666</v>
      </c>
      <c r="D9" s="38">
        <v>8813</v>
      </c>
      <c r="E9" s="8"/>
    </row>
    <row r="10" spans="1:5" ht="12.75">
      <c r="A10" s="37" t="s">
        <v>14</v>
      </c>
      <c r="B10" s="38">
        <v>3530</v>
      </c>
      <c r="C10" s="38">
        <v>7235</v>
      </c>
      <c r="D10" s="38">
        <v>10765</v>
      </c>
      <c r="E10" s="8"/>
    </row>
    <row r="11" spans="1:5" ht="12.75">
      <c r="A11" s="37" t="s">
        <v>15</v>
      </c>
      <c r="B11" s="38">
        <v>2898</v>
      </c>
      <c r="C11" s="38">
        <v>5953</v>
      </c>
      <c r="D11" s="38">
        <v>8851</v>
      </c>
      <c r="E11" s="8"/>
    </row>
    <row r="12" spans="1:5" ht="12.75">
      <c r="A12" s="37" t="s">
        <v>16</v>
      </c>
      <c r="B12" s="38">
        <v>2732</v>
      </c>
      <c r="C12" s="38">
        <v>5034</v>
      </c>
      <c r="D12" s="38">
        <v>7766</v>
      </c>
      <c r="E12" s="8"/>
    </row>
    <row r="13" spans="1:5" ht="12.75">
      <c r="A13" s="37" t="s">
        <v>17</v>
      </c>
      <c r="B13" s="38">
        <v>2380</v>
      </c>
      <c r="C13" s="38">
        <v>4525</v>
      </c>
      <c r="D13" s="38">
        <v>6905</v>
      </c>
      <c r="E13" s="8"/>
    </row>
    <row r="14" spans="1:5" ht="12.75">
      <c r="A14" s="37" t="s">
        <v>18</v>
      </c>
      <c r="B14" s="38">
        <v>2684</v>
      </c>
      <c r="C14" s="38">
        <v>4835</v>
      </c>
      <c r="D14" s="38">
        <v>7519</v>
      </c>
      <c r="E14" s="8"/>
    </row>
    <row r="15" spans="1:5" ht="12.75">
      <c r="A15" s="37" t="s">
        <v>19</v>
      </c>
      <c r="B15" s="38">
        <v>2748</v>
      </c>
      <c r="C15" s="38">
        <v>4564</v>
      </c>
      <c r="D15" s="38">
        <v>7312</v>
      </c>
      <c r="E15" s="8"/>
    </row>
    <row r="16" spans="1:5" ht="12.75">
      <c r="A16" s="37" t="s">
        <v>20</v>
      </c>
      <c r="B16" s="38">
        <v>2565</v>
      </c>
      <c r="C16" s="38">
        <v>4040</v>
      </c>
      <c r="D16" s="38">
        <v>6605</v>
      </c>
      <c r="E16" s="8"/>
    </row>
    <row r="17" spans="1:5" ht="12.75">
      <c r="A17" s="37" t="s">
        <v>21</v>
      </c>
      <c r="B17" s="38">
        <v>2250</v>
      </c>
      <c r="C17" s="38">
        <v>3167</v>
      </c>
      <c r="D17" s="38">
        <v>5417</v>
      </c>
      <c r="E17" s="8"/>
    </row>
    <row r="18" spans="1:5" ht="12.75">
      <c r="A18" s="37" t="s">
        <v>22</v>
      </c>
      <c r="B18" s="38">
        <v>2012</v>
      </c>
      <c r="C18" s="38">
        <v>2583</v>
      </c>
      <c r="D18" s="38">
        <v>4595</v>
      </c>
      <c r="E18" s="8"/>
    </row>
    <row r="19" spans="1:5" ht="12.75">
      <c r="A19" s="37" t="s">
        <v>23</v>
      </c>
      <c r="B19" s="38">
        <v>1756</v>
      </c>
      <c r="C19" s="38">
        <v>2175</v>
      </c>
      <c r="D19" s="38">
        <v>3931</v>
      </c>
      <c r="E19" s="8"/>
    </row>
    <row r="20" spans="1:5" ht="12.75">
      <c r="A20" s="37" t="s">
        <v>24</v>
      </c>
      <c r="B20" s="38">
        <v>1772</v>
      </c>
      <c r="C20" s="38">
        <v>2100</v>
      </c>
      <c r="D20" s="38">
        <v>3872</v>
      </c>
      <c r="E20" s="8"/>
    </row>
    <row r="21" spans="1:5" ht="12.75">
      <c r="A21" s="37" t="s">
        <v>25</v>
      </c>
      <c r="B21" s="38">
        <v>1308</v>
      </c>
      <c r="C21" s="38">
        <v>1663</v>
      </c>
      <c r="D21" s="38">
        <v>2971</v>
      </c>
      <c r="E21" s="8"/>
    </row>
    <row r="22" spans="1:5" ht="12.75">
      <c r="A22" s="37" t="s">
        <v>26</v>
      </c>
      <c r="B22" s="38">
        <v>1759</v>
      </c>
      <c r="C22" s="38">
        <v>2180</v>
      </c>
      <c r="D22" s="38">
        <v>3939</v>
      </c>
      <c r="E22" s="8"/>
    </row>
    <row r="23" spans="1:5" ht="12.75">
      <c r="A23" s="34" t="s">
        <v>8</v>
      </c>
      <c r="B23" s="38">
        <v>46192</v>
      </c>
      <c r="C23" s="38">
        <v>65438</v>
      </c>
      <c r="D23" s="38">
        <v>111630</v>
      </c>
      <c r="E23" s="8"/>
    </row>
    <row r="24" spans="1:5" ht="12.75">
      <c r="A24" s="8"/>
      <c r="B24" s="8"/>
      <c r="C24" s="8"/>
      <c r="D24" s="8"/>
      <c r="E24" s="8"/>
    </row>
    <row r="25" spans="1:5" ht="12.75">
      <c r="A25" s="33" t="s">
        <v>73</v>
      </c>
      <c r="B25" s="8"/>
      <c r="C25" s="8"/>
      <c r="D25" s="8"/>
      <c r="E25" s="8"/>
    </row>
    <row r="26" spans="1:5" ht="12.75">
      <c r="A26" s="8"/>
      <c r="B26" s="8"/>
      <c r="C26" s="8"/>
      <c r="D26" s="8"/>
      <c r="E26" s="8"/>
    </row>
  </sheetData>
  <sheetProtection/>
  <mergeCells count="4">
    <mergeCell ref="B3:C3"/>
    <mergeCell ref="D3:D4"/>
    <mergeCell ref="A3:A4"/>
    <mergeCell ref="A1:D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3</v>
      </c>
      <c r="C1" t="s">
        <v>1</v>
      </c>
      <c r="D1" t="s">
        <v>2</v>
      </c>
    </row>
    <row r="2" spans="1:4" ht="12.75">
      <c r="A2">
        <v>0</v>
      </c>
      <c r="B2">
        <v>1</v>
      </c>
      <c r="C2">
        <v>1</v>
      </c>
      <c r="D2">
        <v>1682</v>
      </c>
    </row>
    <row r="3" spans="1:4" ht="12.75">
      <c r="A3">
        <v>0</v>
      </c>
      <c r="B3">
        <v>1</v>
      </c>
      <c r="C3">
        <v>2</v>
      </c>
      <c r="D3">
        <v>1188</v>
      </c>
    </row>
    <row r="4" spans="1:4" ht="12.75">
      <c r="A4">
        <v>1</v>
      </c>
      <c r="B4">
        <v>2</v>
      </c>
      <c r="C4">
        <v>1</v>
      </c>
      <c r="D4">
        <v>1543</v>
      </c>
    </row>
    <row r="5" spans="1:4" ht="12.75">
      <c r="A5">
        <v>1</v>
      </c>
      <c r="B5">
        <v>2</v>
      </c>
      <c r="C5">
        <v>2</v>
      </c>
      <c r="D5">
        <v>1269</v>
      </c>
    </row>
    <row r="6" spans="1:4" ht="12.75">
      <c r="A6">
        <v>2</v>
      </c>
      <c r="B6">
        <v>2</v>
      </c>
      <c r="C6">
        <v>1</v>
      </c>
      <c r="D6">
        <v>1123</v>
      </c>
    </row>
    <row r="7" spans="1:4" ht="12.75">
      <c r="A7">
        <v>2</v>
      </c>
      <c r="B7">
        <v>2</v>
      </c>
      <c r="C7">
        <v>2</v>
      </c>
      <c r="D7">
        <v>905</v>
      </c>
    </row>
    <row r="8" spans="1:4" ht="12.75">
      <c r="A8">
        <v>3</v>
      </c>
      <c r="B8">
        <v>2</v>
      </c>
      <c r="C8">
        <v>1</v>
      </c>
      <c r="D8">
        <v>902</v>
      </c>
    </row>
    <row r="9" spans="1:4" ht="12.75">
      <c r="A9">
        <v>3</v>
      </c>
      <c r="B9">
        <v>2</v>
      </c>
      <c r="C9">
        <v>2</v>
      </c>
      <c r="D9">
        <v>756</v>
      </c>
    </row>
    <row r="10" spans="1:4" ht="12.75">
      <c r="A10">
        <v>4</v>
      </c>
      <c r="B10">
        <v>2</v>
      </c>
      <c r="C10">
        <v>1</v>
      </c>
      <c r="D10">
        <v>787</v>
      </c>
    </row>
    <row r="11" spans="1:4" ht="12.75">
      <c r="A11">
        <v>4</v>
      </c>
      <c r="B11">
        <v>2</v>
      </c>
      <c r="C11">
        <v>2</v>
      </c>
      <c r="D11">
        <v>687</v>
      </c>
    </row>
    <row r="12" spans="1:4" ht="12.75">
      <c r="A12">
        <v>5</v>
      </c>
      <c r="B12">
        <v>3</v>
      </c>
      <c r="C12">
        <v>1</v>
      </c>
      <c r="D12">
        <v>764</v>
      </c>
    </row>
    <row r="13" spans="1:4" ht="12.75">
      <c r="A13">
        <v>5</v>
      </c>
      <c r="B13">
        <v>3</v>
      </c>
      <c r="C13">
        <v>2</v>
      </c>
      <c r="D13">
        <v>580</v>
      </c>
    </row>
    <row r="14" spans="1:4" ht="12.75">
      <c r="A14">
        <v>6</v>
      </c>
      <c r="B14">
        <v>3</v>
      </c>
      <c r="C14">
        <v>1</v>
      </c>
      <c r="D14">
        <v>797</v>
      </c>
    </row>
    <row r="15" spans="1:4" ht="12.75">
      <c r="A15">
        <v>6</v>
      </c>
      <c r="B15">
        <v>3</v>
      </c>
      <c r="C15">
        <v>2</v>
      </c>
      <c r="D15">
        <v>512</v>
      </c>
    </row>
    <row r="16" spans="1:4" ht="12.75">
      <c r="A16">
        <v>7</v>
      </c>
      <c r="B16">
        <v>3</v>
      </c>
      <c r="C16">
        <v>1</v>
      </c>
      <c r="D16">
        <v>698</v>
      </c>
    </row>
    <row r="17" spans="1:4" ht="12.75">
      <c r="A17">
        <v>7</v>
      </c>
      <c r="B17">
        <v>3</v>
      </c>
      <c r="C17">
        <v>2</v>
      </c>
      <c r="D17">
        <v>522</v>
      </c>
    </row>
    <row r="18" spans="1:4" ht="12.75">
      <c r="A18">
        <v>8</v>
      </c>
      <c r="B18">
        <v>3</v>
      </c>
      <c r="C18">
        <v>1</v>
      </c>
      <c r="D18">
        <v>642</v>
      </c>
    </row>
    <row r="19" spans="1:4" ht="12.75">
      <c r="A19">
        <v>8</v>
      </c>
      <c r="B19">
        <v>3</v>
      </c>
      <c r="C19">
        <v>2</v>
      </c>
      <c r="D19">
        <v>494</v>
      </c>
    </row>
    <row r="20" spans="1:4" ht="12.75">
      <c r="A20">
        <v>9</v>
      </c>
      <c r="B20">
        <v>3</v>
      </c>
      <c r="C20">
        <v>1</v>
      </c>
      <c r="D20">
        <v>624</v>
      </c>
    </row>
    <row r="21" spans="1:4" ht="12.75">
      <c r="A21">
        <v>9</v>
      </c>
      <c r="B21">
        <v>3</v>
      </c>
      <c r="C21">
        <v>2</v>
      </c>
      <c r="D21">
        <v>465</v>
      </c>
    </row>
    <row r="22" spans="1:4" ht="12.75">
      <c r="A22">
        <v>10</v>
      </c>
      <c r="B22">
        <v>4</v>
      </c>
      <c r="C22">
        <v>1</v>
      </c>
      <c r="D22">
        <v>612</v>
      </c>
    </row>
    <row r="23" spans="1:4" ht="12.75">
      <c r="A23">
        <v>10</v>
      </c>
      <c r="B23">
        <v>4</v>
      </c>
      <c r="C23">
        <v>2</v>
      </c>
      <c r="D23">
        <v>451</v>
      </c>
    </row>
    <row r="24" spans="1:4" ht="12.75">
      <c r="A24">
        <v>11</v>
      </c>
      <c r="B24">
        <v>4</v>
      </c>
      <c r="C24">
        <v>1</v>
      </c>
      <c r="D24">
        <v>687</v>
      </c>
    </row>
    <row r="25" spans="1:4" ht="12.75">
      <c r="A25">
        <v>11</v>
      </c>
      <c r="B25">
        <v>4</v>
      </c>
      <c r="C25">
        <v>2</v>
      </c>
      <c r="D25">
        <v>440</v>
      </c>
    </row>
    <row r="26" spans="1:4" ht="12.75">
      <c r="A26">
        <v>12</v>
      </c>
      <c r="B26">
        <v>4</v>
      </c>
      <c r="C26">
        <v>1</v>
      </c>
      <c r="D26">
        <v>554</v>
      </c>
    </row>
    <row r="27" spans="1:4" ht="12.75">
      <c r="A27">
        <v>12</v>
      </c>
      <c r="B27">
        <v>4</v>
      </c>
      <c r="C27">
        <v>2</v>
      </c>
      <c r="D27">
        <v>426</v>
      </c>
    </row>
    <row r="28" spans="1:4" ht="12.75">
      <c r="A28">
        <v>13</v>
      </c>
      <c r="B28">
        <v>4</v>
      </c>
      <c r="C28">
        <v>1</v>
      </c>
      <c r="D28">
        <v>629</v>
      </c>
    </row>
    <row r="29" spans="1:4" ht="12.75">
      <c r="A29">
        <v>13</v>
      </c>
      <c r="B29">
        <v>4</v>
      </c>
      <c r="C29">
        <v>2</v>
      </c>
      <c r="D29">
        <v>471</v>
      </c>
    </row>
    <row r="30" spans="1:4" ht="12.75">
      <c r="A30">
        <v>14</v>
      </c>
      <c r="B30">
        <v>4</v>
      </c>
      <c r="C30">
        <v>1</v>
      </c>
      <c r="D30">
        <v>607</v>
      </c>
    </row>
    <row r="31" spans="1:4" ht="12.75">
      <c r="A31">
        <v>14</v>
      </c>
      <c r="B31">
        <v>4</v>
      </c>
      <c r="C31">
        <v>2</v>
      </c>
      <c r="D31">
        <v>552</v>
      </c>
    </row>
    <row r="32" spans="1:4" ht="12.75">
      <c r="A32">
        <v>15</v>
      </c>
      <c r="B32">
        <v>5</v>
      </c>
      <c r="C32">
        <v>1</v>
      </c>
      <c r="D32">
        <v>576</v>
      </c>
    </row>
    <row r="33" spans="1:4" ht="12.75">
      <c r="A33">
        <v>15</v>
      </c>
      <c r="B33">
        <v>5</v>
      </c>
      <c r="C33">
        <v>2</v>
      </c>
      <c r="D33">
        <v>704</v>
      </c>
    </row>
    <row r="34" spans="1:4" ht="12.75">
      <c r="A34">
        <v>16</v>
      </c>
      <c r="B34">
        <v>5</v>
      </c>
      <c r="C34">
        <v>1</v>
      </c>
      <c r="D34">
        <v>566</v>
      </c>
    </row>
    <row r="35" spans="1:4" ht="12.75">
      <c r="A35">
        <v>16</v>
      </c>
      <c r="B35">
        <v>5</v>
      </c>
      <c r="C35">
        <v>2</v>
      </c>
      <c r="D35">
        <v>896</v>
      </c>
    </row>
    <row r="36" spans="1:4" ht="12.75">
      <c r="A36">
        <v>17</v>
      </c>
      <c r="B36">
        <v>5</v>
      </c>
      <c r="C36">
        <v>1</v>
      </c>
      <c r="D36">
        <v>602</v>
      </c>
    </row>
    <row r="37" spans="1:4" ht="12.75">
      <c r="A37">
        <v>17</v>
      </c>
      <c r="B37">
        <v>5</v>
      </c>
      <c r="C37">
        <v>2</v>
      </c>
      <c r="D37">
        <v>1073</v>
      </c>
    </row>
    <row r="38" spans="1:4" ht="12.75">
      <c r="A38">
        <v>18</v>
      </c>
      <c r="B38">
        <v>5</v>
      </c>
      <c r="C38">
        <v>1</v>
      </c>
      <c r="D38">
        <v>705</v>
      </c>
    </row>
    <row r="39" spans="1:4" ht="12.75">
      <c r="A39">
        <v>18</v>
      </c>
      <c r="B39">
        <v>5</v>
      </c>
      <c r="C39">
        <v>2</v>
      </c>
      <c r="D39">
        <v>1372</v>
      </c>
    </row>
    <row r="40" spans="1:4" ht="12.75">
      <c r="A40">
        <v>19</v>
      </c>
      <c r="B40">
        <v>5</v>
      </c>
      <c r="C40">
        <v>1</v>
      </c>
      <c r="D40">
        <v>698</v>
      </c>
    </row>
    <row r="41" spans="1:4" ht="12.75">
      <c r="A41">
        <v>19</v>
      </c>
      <c r="B41">
        <v>5</v>
      </c>
      <c r="C41">
        <v>2</v>
      </c>
      <c r="D41">
        <v>1621</v>
      </c>
    </row>
    <row r="42" spans="1:4" ht="12.75">
      <c r="A42">
        <v>20</v>
      </c>
      <c r="B42">
        <v>6</v>
      </c>
      <c r="C42">
        <v>1</v>
      </c>
      <c r="D42">
        <v>730</v>
      </c>
    </row>
    <row r="43" spans="1:4" ht="12.75">
      <c r="A43">
        <v>20</v>
      </c>
      <c r="B43">
        <v>6</v>
      </c>
      <c r="C43">
        <v>2</v>
      </c>
      <c r="D43">
        <v>1578</v>
      </c>
    </row>
    <row r="44" spans="1:4" ht="12.75">
      <c r="A44">
        <v>21</v>
      </c>
      <c r="B44">
        <v>6</v>
      </c>
      <c r="C44">
        <v>1</v>
      </c>
      <c r="D44">
        <v>697</v>
      </c>
    </row>
    <row r="45" spans="1:4" ht="12.75">
      <c r="A45">
        <v>21</v>
      </c>
      <c r="B45">
        <v>6</v>
      </c>
      <c r="C45">
        <v>2</v>
      </c>
      <c r="D45">
        <v>1578</v>
      </c>
    </row>
    <row r="46" spans="1:4" ht="12.75">
      <c r="A46">
        <v>22</v>
      </c>
      <c r="B46">
        <v>6</v>
      </c>
      <c r="C46">
        <v>1</v>
      </c>
      <c r="D46">
        <v>733</v>
      </c>
    </row>
    <row r="47" spans="1:4" ht="12.75">
      <c r="A47">
        <v>22</v>
      </c>
      <c r="B47">
        <v>6</v>
      </c>
      <c r="C47">
        <v>2</v>
      </c>
      <c r="D47">
        <v>1442</v>
      </c>
    </row>
    <row r="48" spans="1:4" ht="12.75">
      <c r="A48">
        <v>23</v>
      </c>
      <c r="B48">
        <v>6</v>
      </c>
      <c r="C48">
        <v>1</v>
      </c>
      <c r="D48">
        <v>709</v>
      </c>
    </row>
    <row r="49" spans="1:4" ht="12.75">
      <c r="A49">
        <v>23</v>
      </c>
      <c r="B49">
        <v>6</v>
      </c>
      <c r="C49">
        <v>2</v>
      </c>
      <c r="D49">
        <v>1361</v>
      </c>
    </row>
    <row r="50" spans="1:4" ht="12.75">
      <c r="A50">
        <v>24</v>
      </c>
      <c r="B50">
        <v>6</v>
      </c>
      <c r="C50">
        <v>1</v>
      </c>
      <c r="D50">
        <v>661</v>
      </c>
    </row>
    <row r="51" spans="1:4" ht="12.75">
      <c r="A51">
        <v>24</v>
      </c>
      <c r="B51">
        <v>6</v>
      </c>
      <c r="C51">
        <v>2</v>
      </c>
      <c r="D51">
        <v>1276</v>
      </c>
    </row>
    <row r="52" spans="1:4" ht="12.75">
      <c r="A52">
        <v>25</v>
      </c>
      <c r="B52">
        <v>7</v>
      </c>
      <c r="C52">
        <v>1</v>
      </c>
      <c r="D52">
        <v>619</v>
      </c>
    </row>
    <row r="53" spans="1:4" ht="12.75">
      <c r="A53">
        <v>25</v>
      </c>
      <c r="B53">
        <v>7</v>
      </c>
      <c r="C53">
        <v>2</v>
      </c>
      <c r="D53">
        <v>1299</v>
      </c>
    </row>
    <row r="54" spans="1:4" ht="12.75">
      <c r="A54">
        <v>26</v>
      </c>
      <c r="B54">
        <v>7</v>
      </c>
      <c r="C54">
        <v>1</v>
      </c>
      <c r="D54">
        <v>604</v>
      </c>
    </row>
    <row r="55" spans="1:4" ht="12.75">
      <c r="A55">
        <v>26</v>
      </c>
      <c r="B55">
        <v>7</v>
      </c>
      <c r="C55">
        <v>2</v>
      </c>
      <c r="D55">
        <v>1240</v>
      </c>
    </row>
    <row r="56" spans="1:4" ht="12.75">
      <c r="A56">
        <v>27</v>
      </c>
      <c r="B56">
        <v>7</v>
      </c>
      <c r="C56">
        <v>1</v>
      </c>
      <c r="D56">
        <v>582</v>
      </c>
    </row>
    <row r="57" spans="1:4" ht="12.75">
      <c r="A57">
        <v>27</v>
      </c>
      <c r="B57">
        <v>7</v>
      </c>
      <c r="C57">
        <v>2</v>
      </c>
      <c r="D57">
        <v>1131</v>
      </c>
    </row>
    <row r="58" spans="1:4" ht="12.75">
      <c r="A58">
        <v>28</v>
      </c>
      <c r="B58">
        <v>7</v>
      </c>
      <c r="C58">
        <v>1</v>
      </c>
      <c r="D58">
        <v>573</v>
      </c>
    </row>
    <row r="59" spans="1:4" ht="12.75">
      <c r="A59">
        <v>28</v>
      </c>
      <c r="B59">
        <v>7</v>
      </c>
      <c r="C59">
        <v>2</v>
      </c>
      <c r="D59">
        <v>1173</v>
      </c>
    </row>
    <row r="60" spans="1:4" ht="12.75">
      <c r="A60">
        <v>29</v>
      </c>
      <c r="B60">
        <v>7</v>
      </c>
      <c r="C60">
        <v>1</v>
      </c>
      <c r="D60">
        <v>520</v>
      </c>
    </row>
    <row r="61" spans="1:4" ht="12.75">
      <c r="A61">
        <v>29</v>
      </c>
      <c r="B61">
        <v>7</v>
      </c>
      <c r="C61">
        <v>2</v>
      </c>
      <c r="D61">
        <v>1110</v>
      </c>
    </row>
    <row r="62" spans="1:4" ht="12.75">
      <c r="A62">
        <v>30</v>
      </c>
      <c r="B62">
        <v>8</v>
      </c>
      <c r="C62">
        <v>1</v>
      </c>
      <c r="D62">
        <v>602</v>
      </c>
    </row>
    <row r="63" spans="1:4" ht="12.75">
      <c r="A63">
        <v>30</v>
      </c>
      <c r="B63">
        <v>8</v>
      </c>
      <c r="C63">
        <v>2</v>
      </c>
      <c r="D63">
        <v>1073</v>
      </c>
    </row>
    <row r="64" spans="1:4" ht="12.75">
      <c r="A64">
        <v>31</v>
      </c>
      <c r="B64">
        <v>8</v>
      </c>
      <c r="C64">
        <v>1</v>
      </c>
      <c r="D64">
        <v>584</v>
      </c>
    </row>
    <row r="65" spans="1:4" ht="12.75">
      <c r="A65">
        <v>31</v>
      </c>
      <c r="B65">
        <v>8</v>
      </c>
      <c r="C65">
        <v>2</v>
      </c>
      <c r="D65">
        <v>1038</v>
      </c>
    </row>
    <row r="66" spans="1:4" ht="12.75">
      <c r="A66">
        <v>32</v>
      </c>
      <c r="B66">
        <v>8</v>
      </c>
      <c r="C66">
        <v>1</v>
      </c>
      <c r="D66">
        <v>512</v>
      </c>
    </row>
    <row r="67" spans="1:4" ht="12.75">
      <c r="A67">
        <v>32</v>
      </c>
      <c r="B67">
        <v>8</v>
      </c>
      <c r="C67">
        <v>2</v>
      </c>
      <c r="D67">
        <v>965</v>
      </c>
    </row>
    <row r="68" spans="1:4" ht="12.75">
      <c r="A68">
        <v>33</v>
      </c>
      <c r="B68">
        <v>8</v>
      </c>
      <c r="C68">
        <v>1</v>
      </c>
      <c r="D68">
        <v>521</v>
      </c>
    </row>
    <row r="69" spans="1:4" ht="12.75">
      <c r="A69">
        <v>33</v>
      </c>
      <c r="B69">
        <v>8</v>
      </c>
      <c r="C69">
        <v>2</v>
      </c>
      <c r="D69">
        <v>962</v>
      </c>
    </row>
    <row r="70" spans="1:4" ht="12.75">
      <c r="A70">
        <v>34</v>
      </c>
      <c r="B70">
        <v>8</v>
      </c>
      <c r="C70">
        <v>1</v>
      </c>
      <c r="D70">
        <v>513</v>
      </c>
    </row>
    <row r="71" spans="1:4" ht="12.75">
      <c r="A71">
        <v>34</v>
      </c>
      <c r="B71">
        <v>8</v>
      </c>
      <c r="C71">
        <v>2</v>
      </c>
      <c r="D71">
        <v>996</v>
      </c>
    </row>
    <row r="72" spans="1:4" ht="12.75">
      <c r="A72">
        <v>35</v>
      </c>
      <c r="B72">
        <v>9</v>
      </c>
      <c r="C72">
        <v>1</v>
      </c>
      <c r="D72">
        <v>471</v>
      </c>
    </row>
    <row r="73" spans="1:4" ht="12.75">
      <c r="A73">
        <v>35</v>
      </c>
      <c r="B73">
        <v>9</v>
      </c>
      <c r="C73">
        <v>2</v>
      </c>
      <c r="D73">
        <v>883</v>
      </c>
    </row>
    <row r="74" spans="1:4" ht="12.75">
      <c r="A74">
        <v>36</v>
      </c>
      <c r="B74">
        <v>9</v>
      </c>
      <c r="C74">
        <v>1</v>
      </c>
      <c r="D74">
        <v>452</v>
      </c>
    </row>
    <row r="75" spans="1:4" ht="12.75">
      <c r="A75">
        <v>36</v>
      </c>
      <c r="B75">
        <v>9</v>
      </c>
      <c r="C75">
        <v>2</v>
      </c>
      <c r="D75">
        <v>962</v>
      </c>
    </row>
    <row r="76" spans="1:4" ht="12.75">
      <c r="A76">
        <v>37</v>
      </c>
      <c r="B76">
        <v>9</v>
      </c>
      <c r="C76">
        <v>1</v>
      </c>
      <c r="D76">
        <v>513</v>
      </c>
    </row>
    <row r="77" spans="1:4" ht="12.75">
      <c r="A77">
        <v>37</v>
      </c>
      <c r="B77">
        <v>9</v>
      </c>
      <c r="C77">
        <v>2</v>
      </c>
      <c r="D77">
        <v>895</v>
      </c>
    </row>
    <row r="78" spans="1:4" ht="12.75">
      <c r="A78">
        <v>38</v>
      </c>
      <c r="B78">
        <v>9</v>
      </c>
      <c r="C78">
        <v>1</v>
      </c>
      <c r="D78">
        <v>503</v>
      </c>
    </row>
    <row r="79" spans="1:4" ht="12.75">
      <c r="A79">
        <v>38</v>
      </c>
      <c r="B79">
        <v>9</v>
      </c>
      <c r="C79">
        <v>2</v>
      </c>
      <c r="D79">
        <v>889</v>
      </c>
    </row>
    <row r="80" spans="1:4" ht="12.75">
      <c r="A80">
        <v>39</v>
      </c>
      <c r="B80">
        <v>9</v>
      </c>
      <c r="C80">
        <v>1</v>
      </c>
      <c r="D80">
        <v>441</v>
      </c>
    </row>
    <row r="81" spans="1:4" ht="12.75">
      <c r="A81">
        <v>39</v>
      </c>
      <c r="B81">
        <v>9</v>
      </c>
      <c r="C81">
        <v>2</v>
      </c>
      <c r="D81">
        <v>896</v>
      </c>
    </row>
    <row r="82" spans="1:4" ht="12.75">
      <c r="A82">
        <v>40</v>
      </c>
      <c r="B82">
        <v>10</v>
      </c>
      <c r="C82">
        <v>1</v>
      </c>
      <c r="D82">
        <v>548</v>
      </c>
    </row>
    <row r="83" spans="1:4" ht="12.75">
      <c r="A83">
        <v>40</v>
      </c>
      <c r="B83">
        <v>10</v>
      </c>
      <c r="C83">
        <v>2</v>
      </c>
      <c r="D83">
        <v>974</v>
      </c>
    </row>
    <row r="84" spans="1:4" ht="12.75">
      <c r="A84">
        <v>41</v>
      </c>
      <c r="B84">
        <v>10</v>
      </c>
      <c r="C84">
        <v>1</v>
      </c>
      <c r="D84">
        <v>543</v>
      </c>
    </row>
    <row r="85" spans="1:4" ht="12.75">
      <c r="A85">
        <v>41</v>
      </c>
      <c r="B85">
        <v>10</v>
      </c>
      <c r="C85">
        <v>2</v>
      </c>
      <c r="D85">
        <v>935</v>
      </c>
    </row>
    <row r="86" spans="1:4" ht="12.75">
      <c r="A86">
        <v>42</v>
      </c>
      <c r="B86">
        <v>10</v>
      </c>
      <c r="C86">
        <v>1</v>
      </c>
      <c r="D86">
        <v>531</v>
      </c>
    </row>
    <row r="87" spans="1:4" ht="12.75">
      <c r="A87">
        <v>42</v>
      </c>
      <c r="B87">
        <v>10</v>
      </c>
      <c r="C87">
        <v>2</v>
      </c>
      <c r="D87">
        <v>1006</v>
      </c>
    </row>
    <row r="88" spans="1:4" ht="12.75">
      <c r="A88">
        <v>43</v>
      </c>
      <c r="B88">
        <v>10</v>
      </c>
      <c r="C88">
        <v>1</v>
      </c>
      <c r="D88">
        <v>533</v>
      </c>
    </row>
    <row r="89" spans="1:4" ht="12.75">
      <c r="A89">
        <v>43</v>
      </c>
      <c r="B89">
        <v>10</v>
      </c>
      <c r="C89">
        <v>2</v>
      </c>
      <c r="D89">
        <v>958</v>
      </c>
    </row>
    <row r="90" spans="1:4" ht="12.75">
      <c r="A90">
        <v>44</v>
      </c>
      <c r="B90">
        <v>10</v>
      </c>
      <c r="C90">
        <v>1</v>
      </c>
      <c r="D90">
        <v>529</v>
      </c>
    </row>
    <row r="91" spans="1:4" ht="12.75">
      <c r="A91">
        <v>44</v>
      </c>
      <c r="B91">
        <v>10</v>
      </c>
      <c r="C91">
        <v>2</v>
      </c>
      <c r="D91">
        <v>962</v>
      </c>
    </row>
    <row r="92" spans="1:4" ht="12.75">
      <c r="A92">
        <v>45</v>
      </c>
      <c r="B92">
        <v>11</v>
      </c>
      <c r="C92">
        <v>1</v>
      </c>
      <c r="D92">
        <v>550</v>
      </c>
    </row>
    <row r="93" spans="1:4" ht="12.75">
      <c r="A93">
        <v>45</v>
      </c>
      <c r="B93">
        <v>11</v>
      </c>
      <c r="C93">
        <v>2</v>
      </c>
      <c r="D93">
        <v>894</v>
      </c>
    </row>
    <row r="94" spans="1:4" ht="12.75">
      <c r="A94">
        <v>46</v>
      </c>
      <c r="B94">
        <v>11</v>
      </c>
      <c r="C94">
        <v>1</v>
      </c>
      <c r="D94">
        <v>592</v>
      </c>
    </row>
    <row r="95" spans="1:4" ht="12.75">
      <c r="A95">
        <v>46</v>
      </c>
      <c r="B95">
        <v>11</v>
      </c>
      <c r="C95">
        <v>2</v>
      </c>
      <c r="D95">
        <v>910</v>
      </c>
    </row>
    <row r="96" spans="1:4" ht="12.75">
      <c r="A96">
        <v>47</v>
      </c>
      <c r="B96">
        <v>11</v>
      </c>
      <c r="C96">
        <v>1</v>
      </c>
      <c r="D96">
        <v>563</v>
      </c>
    </row>
    <row r="97" spans="1:4" ht="12.75">
      <c r="A97">
        <v>47</v>
      </c>
      <c r="B97">
        <v>11</v>
      </c>
      <c r="C97">
        <v>2</v>
      </c>
      <c r="D97">
        <v>894</v>
      </c>
    </row>
    <row r="98" spans="1:4" ht="12.75">
      <c r="A98">
        <v>48</v>
      </c>
      <c r="B98">
        <v>11</v>
      </c>
      <c r="C98">
        <v>1</v>
      </c>
      <c r="D98">
        <v>553</v>
      </c>
    </row>
    <row r="99" spans="1:4" ht="12.75">
      <c r="A99">
        <v>48</v>
      </c>
      <c r="B99">
        <v>11</v>
      </c>
      <c r="C99">
        <v>2</v>
      </c>
      <c r="D99">
        <v>968</v>
      </c>
    </row>
    <row r="100" spans="1:4" ht="12.75">
      <c r="A100">
        <v>49</v>
      </c>
      <c r="B100">
        <v>11</v>
      </c>
      <c r="C100">
        <v>1</v>
      </c>
      <c r="D100">
        <v>490</v>
      </c>
    </row>
    <row r="101" spans="1:4" ht="12.75">
      <c r="A101">
        <v>49</v>
      </c>
      <c r="B101">
        <v>11</v>
      </c>
      <c r="C101">
        <v>2</v>
      </c>
      <c r="D101">
        <v>898</v>
      </c>
    </row>
    <row r="102" spans="1:4" ht="12.75">
      <c r="A102">
        <v>50</v>
      </c>
      <c r="B102">
        <v>12</v>
      </c>
      <c r="C102">
        <v>1</v>
      </c>
      <c r="D102">
        <v>529</v>
      </c>
    </row>
    <row r="103" spans="1:4" ht="12.75">
      <c r="A103">
        <v>50</v>
      </c>
      <c r="B103">
        <v>12</v>
      </c>
      <c r="C103">
        <v>2</v>
      </c>
      <c r="D103">
        <v>918</v>
      </c>
    </row>
    <row r="104" spans="1:4" ht="12.75">
      <c r="A104">
        <v>51</v>
      </c>
      <c r="B104">
        <v>12</v>
      </c>
      <c r="C104">
        <v>1</v>
      </c>
      <c r="D104">
        <v>507</v>
      </c>
    </row>
    <row r="105" spans="1:4" ht="12.75">
      <c r="A105">
        <v>51</v>
      </c>
      <c r="B105">
        <v>12</v>
      </c>
      <c r="C105">
        <v>2</v>
      </c>
      <c r="D105">
        <v>858</v>
      </c>
    </row>
    <row r="106" spans="1:4" ht="12.75">
      <c r="A106">
        <v>52</v>
      </c>
      <c r="B106">
        <v>12</v>
      </c>
      <c r="C106">
        <v>1</v>
      </c>
      <c r="D106">
        <v>514</v>
      </c>
    </row>
    <row r="107" spans="1:4" ht="12.75">
      <c r="A107">
        <v>52</v>
      </c>
      <c r="B107">
        <v>12</v>
      </c>
      <c r="C107">
        <v>2</v>
      </c>
      <c r="D107">
        <v>775</v>
      </c>
    </row>
    <row r="108" spans="1:4" ht="12.75">
      <c r="A108">
        <v>53</v>
      </c>
      <c r="B108">
        <v>12</v>
      </c>
      <c r="C108">
        <v>1</v>
      </c>
      <c r="D108">
        <v>530</v>
      </c>
    </row>
    <row r="109" spans="1:4" ht="12.75">
      <c r="A109">
        <v>53</v>
      </c>
      <c r="B109">
        <v>12</v>
      </c>
      <c r="C109">
        <v>2</v>
      </c>
      <c r="D109">
        <v>814</v>
      </c>
    </row>
    <row r="110" spans="1:4" ht="12.75">
      <c r="A110">
        <v>54</v>
      </c>
      <c r="B110">
        <v>12</v>
      </c>
      <c r="C110">
        <v>1</v>
      </c>
      <c r="D110">
        <v>485</v>
      </c>
    </row>
    <row r="111" spans="1:4" ht="12.75">
      <c r="A111">
        <v>54</v>
      </c>
      <c r="B111">
        <v>12</v>
      </c>
      <c r="C111">
        <v>2</v>
      </c>
      <c r="D111">
        <v>675</v>
      </c>
    </row>
    <row r="112" spans="1:4" ht="12.75">
      <c r="A112">
        <v>55</v>
      </c>
      <c r="B112">
        <v>13</v>
      </c>
      <c r="C112">
        <v>1</v>
      </c>
      <c r="D112">
        <v>513</v>
      </c>
    </row>
    <row r="113" spans="1:4" ht="12.75">
      <c r="A113">
        <v>55</v>
      </c>
      <c r="B113">
        <v>13</v>
      </c>
      <c r="C113">
        <v>2</v>
      </c>
      <c r="D113">
        <v>688</v>
      </c>
    </row>
    <row r="114" spans="1:4" ht="12.75">
      <c r="A114">
        <v>56</v>
      </c>
      <c r="B114">
        <v>13</v>
      </c>
      <c r="C114">
        <v>1</v>
      </c>
      <c r="D114">
        <v>466</v>
      </c>
    </row>
    <row r="115" spans="1:4" ht="12.75">
      <c r="A115">
        <v>56</v>
      </c>
      <c r="B115">
        <v>13</v>
      </c>
      <c r="C115">
        <v>2</v>
      </c>
      <c r="D115">
        <v>681</v>
      </c>
    </row>
    <row r="116" spans="1:4" ht="12.75">
      <c r="A116">
        <v>57</v>
      </c>
      <c r="B116">
        <v>13</v>
      </c>
      <c r="C116">
        <v>1</v>
      </c>
      <c r="D116">
        <v>431</v>
      </c>
    </row>
    <row r="117" spans="1:4" ht="12.75">
      <c r="A117">
        <v>57</v>
      </c>
      <c r="B117">
        <v>13</v>
      </c>
      <c r="C117">
        <v>2</v>
      </c>
      <c r="D117">
        <v>647</v>
      </c>
    </row>
    <row r="118" spans="1:4" ht="12.75">
      <c r="A118">
        <v>58</v>
      </c>
      <c r="B118">
        <v>13</v>
      </c>
      <c r="C118">
        <v>1</v>
      </c>
      <c r="D118">
        <v>451</v>
      </c>
    </row>
    <row r="119" spans="1:4" ht="12.75">
      <c r="A119">
        <v>58</v>
      </c>
      <c r="B119">
        <v>13</v>
      </c>
      <c r="C119">
        <v>2</v>
      </c>
      <c r="D119">
        <v>602</v>
      </c>
    </row>
    <row r="120" spans="1:4" ht="12.75">
      <c r="A120">
        <v>59</v>
      </c>
      <c r="B120">
        <v>13</v>
      </c>
      <c r="C120">
        <v>1</v>
      </c>
      <c r="D120">
        <v>389</v>
      </c>
    </row>
    <row r="121" spans="1:4" ht="12.75">
      <c r="A121">
        <v>59</v>
      </c>
      <c r="B121">
        <v>13</v>
      </c>
      <c r="C121">
        <v>2</v>
      </c>
      <c r="D121">
        <v>549</v>
      </c>
    </row>
    <row r="122" spans="1:4" ht="12.75">
      <c r="A122">
        <v>60</v>
      </c>
      <c r="B122">
        <v>14</v>
      </c>
      <c r="C122">
        <v>1</v>
      </c>
      <c r="D122">
        <v>462</v>
      </c>
    </row>
    <row r="123" spans="1:4" ht="12.75">
      <c r="A123">
        <v>60</v>
      </c>
      <c r="B123">
        <v>14</v>
      </c>
      <c r="C123">
        <v>2</v>
      </c>
      <c r="D123">
        <v>576</v>
      </c>
    </row>
    <row r="124" spans="1:4" ht="12.75">
      <c r="A124">
        <v>61</v>
      </c>
      <c r="B124">
        <v>14</v>
      </c>
      <c r="C124">
        <v>1</v>
      </c>
      <c r="D124">
        <v>399</v>
      </c>
    </row>
    <row r="125" spans="1:4" ht="12.75">
      <c r="A125">
        <v>61</v>
      </c>
      <c r="B125">
        <v>14</v>
      </c>
      <c r="C125">
        <v>2</v>
      </c>
      <c r="D125">
        <v>502</v>
      </c>
    </row>
    <row r="126" spans="1:4" ht="12.75">
      <c r="A126">
        <v>62</v>
      </c>
      <c r="B126">
        <v>14</v>
      </c>
      <c r="C126">
        <v>1</v>
      </c>
      <c r="D126">
        <v>433</v>
      </c>
    </row>
    <row r="127" spans="1:4" ht="12.75">
      <c r="A127">
        <v>62</v>
      </c>
      <c r="B127">
        <v>14</v>
      </c>
      <c r="C127">
        <v>2</v>
      </c>
      <c r="D127">
        <v>516</v>
      </c>
    </row>
    <row r="128" spans="1:4" ht="12.75">
      <c r="A128">
        <v>63</v>
      </c>
      <c r="B128">
        <v>14</v>
      </c>
      <c r="C128">
        <v>1</v>
      </c>
      <c r="D128">
        <v>366</v>
      </c>
    </row>
    <row r="129" spans="1:4" ht="12.75">
      <c r="A129">
        <v>63</v>
      </c>
      <c r="B129">
        <v>14</v>
      </c>
      <c r="C129">
        <v>2</v>
      </c>
      <c r="D129">
        <v>492</v>
      </c>
    </row>
    <row r="130" spans="1:4" ht="12.75">
      <c r="A130">
        <v>64</v>
      </c>
      <c r="B130">
        <v>14</v>
      </c>
      <c r="C130">
        <v>1</v>
      </c>
      <c r="D130">
        <v>352</v>
      </c>
    </row>
    <row r="131" spans="1:4" ht="12.75">
      <c r="A131">
        <v>64</v>
      </c>
      <c r="B131">
        <v>14</v>
      </c>
      <c r="C131">
        <v>2</v>
      </c>
      <c r="D131">
        <v>497</v>
      </c>
    </row>
    <row r="132" spans="1:4" ht="12.75">
      <c r="A132">
        <v>65</v>
      </c>
      <c r="B132">
        <v>15</v>
      </c>
      <c r="C132">
        <v>1</v>
      </c>
      <c r="D132">
        <v>398</v>
      </c>
    </row>
    <row r="133" spans="1:4" ht="12.75">
      <c r="A133">
        <v>65</v>
      </c>
      <c r="B133">
        <v>15</v>
      </c>
      <c r="C133">
        <v>2</v>
      </c>
      <c r="D133">
        <v>417</v>
      </c>
    </row>
    <row r="134" spans="1:4" ht="12.75">
      <c r="A134">
        <v>66</v>
      </c>
      <c r="B134">
        <v>15</v>
      </c>
      <c r="C134">
        <v>1</v>
      </c>
      <c r="D134">
        <v>333</v>
      </c>
    </row>
    <row r="135" spans="1:4" ht="12.75">
      <c r="A135">
        <v>66</v>
      </c>
      <c r="B135">
        <v>15</v>
      </c>
      <c r="C135">
        <v>2</v>
      </c>
      <c r="D135">
        <v>472</v>
      </c>
    </row>
    <row r="136" spans="1:4" ht="12.75">
      <c r="A136">
        <v>67</v>
      </c>
      <c r="B136">
        <v>15</v>
      </c>
      <c r="C136">
        <v>1</v>
      </c>
      <c r="D136">
        <v>351</v>
      </c>
    </row>
    <row r="137" spans="1:4" ht="12.75">
      <c r="A137">
        <v>67</v>
      </c>
      <c r="B137">
        <v>15</v>
      </c>
      <c r="C137">
        <v>2</v>
      </c>
      <c r="D137">
        <v>413</v>
      </c>
    </row>
    <row r="138" spans="1:4" ht="12.75">
      <c r="A138">
        <v>68</v>
      </c>
      <c r="B138">
        <v>15</v>
      </c>
      <c r="C138">
        <v>1</v>
      </c>
      <c r="D138">
        <v>350</v>
      </c>
    </row>
    <row r="139" spans="1:4" ht="12.75">
      <c r="A139">
        <v>68</v>
      </c>
      <c r="B139">
        <v>15</v>
      </c>
      <c r="C139">
        <v>2</v>
      </c>
      <c r="D139">
        <v>433</v>
      </c>
    </row>
    <row r="140" spans="1:4" ht="12.75">
      <c r="A140">
        <v>69</v>
      </c>
      <c r="B140">
        <v>15</v>
      </c>
      <c r="C140">
        <v>1</v>
      </c>
      <c r="D140">
        <v>324</v>
      </c>
    </row>
    <row r="141" spans="1:4" ht="12.75">
      <c r="A141">
        <v>69</v>
      </c>
      <c r="B141">
        <v>15</v>
      </c>
      <c r="C141">
        <v>2</v>
      </c>
      <c r="D141">
        <v>440</v>
      </c>
    </row>
    <row r="142" spans="1:4" ht="12.75">
      <c r="A142">
        <v>70</v>
      </c>
      <c r="B142">
        <v>16</v>
      </c>
      <c r="C142">
        <v>1</v>
      </c>
      <c r="D142">
        <v>402</v>
      </c>
    </row>
    <row r="143" spans="1:4" ht="12.75">
      <c r="A143">
        <v>70</v>
      </c>
      <c r="B143">
        <v>16</v>
      </c>
      <c r="C143">
        <v>2</v>
      </c>
      <c r="D143">
        <v>497</v>
      </c>
    </row>
    <row r="144" spans="1:4" ht="12.75">
      <c r="A144">
        <v>71</v>
      </c>
      <c r="B144">
        <v>16</v>
      </c>
      <c r="C144">
        <v>1</v>
      </c>
      <c r="D144">
        <v>362</v>
      </c>
    </row>
    <row r="145" spans="1:4" ht="12.75">
      <c r="A145">
        <v>71</v>
      </c>
      <c r="B145">
        <v>16</v>
      </c>
      <c r="C145">
        <v>2</v>
      </c>
      <c r="D145">
        <v>456</v>
      </c>
    </row>
    <row r="146" spans="1:4" ht="12.75">
      <c r="A146">
        <v>72</v>
      </c>
      <c r="B146">
        <v>16</v>
      </c>
      <c r="C146">
        <v>1</v>
      </c>
      <c r="D146">
        <v>372</v>
      </c>
    </row>
    <row r="147" spans="1:4" ht="12.75">
      <c r="A147">
        <v>72</v>
      </c>
      <c r="B147">
        <v>16</v>
      </c>
      <c r="C147">
        <v>2</v>
      </c>
      <c r="D147">
        <v>385</v>
      </c>
    </row>
    <row r="148" spans="1:4" ht="12.75">
      <c r="A148">
        <v>73</v>
      </c>
      <c r="B148">
        <v>16</v>
      </c>
      <c r="C148">
        <v>1</v>
      </c>
      <c r="D148">
        <v>351</v>
      </c>
    </row>
    <row r="149" spans="1:4" ht="12.75">
      <c r="A149">
        <v>73</v>
      </c>
      <c r="B149">
        <v>16</v>
      </c>
      <c r="C149">
        <v>2</v>
      </c>
      <c r="D149">
        <v>385</v>
      </c>
    </row>
    <row r="150" spans="1:4" ht="12.75">
      <c r="A150">
        <v>74</v>
      </c>
      <c r="B150">
        <v>16</v>
      </c>
      <c r="C150">
        <v>1</v>
      </c>
      <c r="D150">
        <v>285</v>
      </c>
    </row>
    <row r="151" spans="1:4" ht="12.75">
      <c r="A151">
        <v>74</v>
      </c>
      <c r="B151">
        <v>16</v>
      </c>
      <c r="C151">
        <v>2</v>
      </c>
      <c r="D151">
        <v>377</v>
      </c>
    </row>
    <row r="152" spans="1:4" ht="12.75">
      <c r="A152">
        <v>75</v>
      </c>
      <c r="B152">
        <v>17</v>
      </c>
      <c r="C152">
        <v>1</v>
      </c>
      <c r="D152">
        <v>288</v>
      </c>
    </row>
    <row r="153" spans="1:4" ht="12.75">
      <c r="A153">
        <v>75</v>
      </c>
      <c r="B153">
        <v>17</v>
      </c>
      <c r="C153">
        <v>2</v>
      </c>
      <c r="D153">
        <v>406</v>
      </c>
    </row>
    <row r="154" spans="1:4" ht="12.75">
      <c r="A154">
        <v>76</v>
      </c>
      <c r="B154">
        <v>17</v>
      </c>
      <c r="C154">
        <v>1</v>
      </c>
      <c r="D154">
        <v>258</v>
      </c>
    </row>
    <row r="155" spans="1:4" ht="12.75">
      <c r="A155">
        <v>76</v>
      </c>
      <c r="B155">
        <v>17</v>
      </c>
      <c r="C155">
        <v>2</v>
      </c>
      <c r="D155">
        <v>360</v>
      </c>
    </row>
    <row r="156" spans="1:4" ht="12.75">
      <c r="A156">
        <v>77</v>
      </c>
      <c r="B156">
        <v>17</v>
      </c>
      <c r="C156">
        <v>1</v>
      </c>
      <c r="D156">
        <v>270</v>
      </c>
    </row>
    <row r="157" spans="1:4" ht="12.75">
      <c r="A157">
        <v>77</v>
      </c>
      <c r="B157">
        <v>17</v>
      </c>
      <c r="C157">
        <v>2</v>
      </c>
      <c r="D157">
        <v>353</v>
      </c>
    </row>
    <row r="158" spans="1:4" ht="12.75">
      <c r="A158">
        <v>78</v>
      </c>
      <c r="B158">
        <v>17</v>
      </c>
      <c r="C158">
        <v>1</v>
      </c>
      <c r="D158">
        <v>243</v>
      </c>
    </row>
    <row r="159" spans="1:4" ht="12.75">
      <c r="A159">
        <v>78</v>
      </c>
      <c r="B159">
        <v>17</v>
      </c>
      <c r="C159">
        <v>2</v>
      </c>
      <c r="D159">
        <v>336</v>
      </c>
    </row>
    <row r="160" spans="1:4" ht="12.75">
      <c r="A160">
        <v>79</v>
      </c>
      <c r="B160">
        <v>17</v>
      </c>
      <c r="C160">
        <v>1</v>
      </c>
      <c r="D160">
        <v>249</v>
      </c>
    </row>
    <row r="161" spans="1:4" ht="12.75">
      <c r="A161">
        <v>79</v>
      </c>
      <c r="B161">
        <v>17</v>
      </c>
      <c r="C161">
        <v>2</v>
      </c>
      <c r="D161">
        <v>208</v>
      </c>
    </row>
    <row r="162" spans="1:4" ht="12.75">
      <c r="A162">
        <v>80</v>
      </c>
      <c r="B162">
        <v>18</v>
      </c>
      <c r="C162">
        <v>1</v>
      </c>
      <c r="D162">
        <v>257</v>
      </c>
    </row>
    <row r="163" spans="1:4" ht="12.75">
      <c r="A163">
        <v>80</v>
      </c>
      <c r="B163">
        <v>18</v>
      </c>
      <c r="C163">
        <v>2</v>
      </c>
      <c r="D163">
        <v>315</v>
      </c>
    </row>
    <row r="164" spans="1:4" ht="12.75">
      <c r="A164">
        <v>81</v>
      </c>
      <c r="B164">
        <v>18</v>
      </c>
      <c r="C164">
        <v>1</v>
      </c>
      <c r="D164">
        <v>197</v>
      </c>
    </row>
    <row r="165" spans="1:4" ht="12.75">
      <c r="A165">
        <v>81</v>
      </c>
      <c r="B165">
        <v>18</v>
      </c>
      <c r="C165">
        <v>2</v>
      </c>
      <c r="D165">
        <v>263</v>
      </c>
    </row>
    <row r="166" spans="1:4" ht="12.75">
      <c r="A166">
        <v>82</v>
      </c>
      <c r="B166">
        <v>18</v>
      </c>
      <c r="C166">
        <v>1</v>
      </c>
      <c r="D166">
        <v>202</v>
      </c>
    </row>
    <row r="167" spans="1:4" ht="12.75">
      <c r="A167">
        <v>82</v>
      </c>
      <c r="B167">
        <v>18</v>
      </c>
      <c r="C167">
        <v>2</v>
      </c>
      <c r="D167">
        <v>245</v>
      </c>
    </row>
    <row r="168" spans="1:4" ht="12.75">
      <c r="A168">
        <v>83</v>
      </c>
      <c r="B168">
        <v>18</v>
      </c>
      <c r="C168">
        <v>1</v>
      </c>
      <c r="D168">
        <v>167</v>
      </c>
    </row>
    <row r="169" spans="1:4" ht="12.75">
      <c r="A169">
        <v>83</v>
      </c>
      <c r="B169">
        <v>18</v>
      </c>
      <c r="C169">
        <v>2</v>
      </c>
      <c r="D169">
        <v>197</v>
      </c>
    </row>
    <row r="170" spans="1:4" ht="12.75">
      <c r="A170">
        <v>84</v>
      </c>
      <c r="B170">
        <v>18</v>
      </c>
      <c r="C170">
        <v>1</v>
      </c>
      <c r="D170">
        <v>151</v>
      </c>
    </row>
    <row r="171" spans="1:4" ht="12.75">
      <c r="A171">
        <v>84</v>
      </c>
      <c r="B171">
        <v>18</v>
      </c>
      <c r="C171">
        <v>2</v>
      </c>
      <c r="D171">
        <v>171</v>
      </c>
    </row>
    <row r="172" spans="1:4" ht="12.75">
      <c r="A172">
        <v>85</v>
      </c>
      <c r="B172">
        <v>18</v>
      </c>
      <c r="C172">
        <v>1</v>
      </c>
      <c r="D172">
        <v>133</v>
      </c>
    </row>
    <row r="173" spans="1:4" ht="12.75">
      <c r="A173">
        <v>85</v>
      </c>
      <c r="B173">
        <v>18</v>
      </c>
      <c r="C173">
        <v>2</v>
      </c>
      <c r="D173">
        <v>166</v>
      </c>
    </row>
    <row r="174" spans="1:4" ht="12.75">
      <c r="A174">
        <v>86</v>
      </c>
      <c r="B174">
        <v>18</v>
      </c>
      <c r="C174">
        <v>1</v>
      </c>
      <c r="D174">
        <v>106</v>
      </c>
    </row>
    <row r="175" spans="1:4" ht="12.75">
      <c r="A175">
        <v>86</v>
      </c>
      <c r="B175">
        <v>18</v>
      </c>
      <c r="C175">
        <v>2</v>
      </c>
      <c r="D175">
        <v>163</v>
      </c>
    </row>
    <row r="176" spans="1:4" ht="12.75">
      <c r="A176">
        <v>87</v>
      </c>
      <c r="B176">
        <v>18</v>
      </c>
      <c r="C176">
        <v>1</v>
      </c>
      <c r="D176">
        <v>82</v>
      </c>
    </row>
    <row r="177" spans="1:4" ht="12.75">
      <c r="A177">
        <v>87</v>
      </c>
      <c r="B177">
        <v>18</v>
      </c>
      <c r="C177">
        <v>2</v>
      </c>
      <c r="D177">
        <v>119</v>
      </c>
    </row>
    <row r="178" spans="1:4" ht="12.75">
      <c r="A178">
        <v>88</v>
      </c>
      <c r="B178">
        <v>18</v>
      </c>
      <c r="C178">
        <v>1</v>
      </c>
      <c r="D178">
        <v>101</v>
      </c>
    </row>
    <row r="179" spans="1:4" ht="12.75">
      <c r="A179">
        <v>88</v>
      </c>
      <c r="B179">
        <v>18</v>
      </c>
      <c r="C179">
        <v>2</v>
      </c>
      <c r="D179">
        <v>108</v>
      </c>
    </row>
    <row r="180" spans="1:4" ht="12.75">
      <c r="A180">
        <v>89</v>
      </c>
      <c r="B180">
        <v>18</v>
      </c>
      <c r="C180">
        <v>1</v>
      </c>
      <c r="D180">
        <v>63</v>
      </c>
    </row>
    <row r="181" spans="1:4" ht="12.75">
      <c r="A181">
        <v>89</v>
      </c>
      <c r="B181">
        <v>18</v>
      </c>
      <c r="C181">
        <v>2</v>
      </c>
      <c r="D181">
        <v>71</v>
      </c>
    </row>
    <row r="182" spans="1:4" ht="12.75">
      <c r="A182">
        <v>90</v>
      </c>
      <c r="B182">
        <v>18</v>
      </c>
      <c r="C182">
        <v>1</v>
      </c>
      <c r="D182">
        <v>55</v>
      </c>
    </row>
    <row r="183" spans="1:4" ht="12.75">
      <c r="A183">
        <v>90</v>
      </c>
      <c r="B183">
        <v>18</v>
      </c>
      <c r="C183">
        <v>2</v>
      </c>
      <c r="D183">
        <v>89</v>
      </c>
    </row>
    <row r="184" spans="1:4" ht="12.75">
      <c r="A184">
        <v>91</v>
      </c>
      <c r="B184">
        <v>18</v>
      </c>
      <c r="C184">
        <v>1</v>
      </c>
      <c r="D184">
        <v>47</v>
      </c>
    </row>
    <row r="185" spans="1:4" ht="12.75">
      <c r="A185">
        <v>91</v>
      </c>
      <c r="B185">
        <v>18</v>
      </c>
      <c r="C185">
        <v>2</v>
      </c>
      <c r="D185">
        <v>42</v>
      </c>
    </row>
    <row r="186" spans="1:4" ht="12.75">
      <c r="A186">
        <v>92</v>
      </c>
      <c r="B186">
        <v>18</v>
      </c>
      <c r="C186">
        <v>1</v>
      </c>
      <c r="D186">
        <v>32</v>
      </c>
    </row>
    <row r="187" spans="1:4" ht="12.75">
      <c r="A187">
        <v>92</v>
      </c>
      <c r="B187">
        <v>18</v>
      </c>
      <c r="C187">
        <v>2</v>
      </c>
      <c r="D187">
        <v>39</v>
      </c>
    </row>
    <row r="188" spans="1:4" ht="12.75">
      <c r="A188">
        <v>93</v>
      </c>
      <c r="B188">
        <v>18</v>
      </c>
      <c r="C188">
        <v>1</v>
      </c>
      <c r="D188">
        <v>28</v>
      </c>
    </row>
    <row r="189" spans="1:4" ht="12.75">
      <c r="A189">
        <v>93</v>
      </c>
      <c r="B189">
        <v>18</v>
      </c>
      <c r="C189">
        <v>2</v>
      </c>
      <c r="D189">
        <v>36</v>
      </c>
    </row>
    <row r="190" spans="1:4" ht="12.75">
      <c r="A190">
        <v>94</v>
      </c>
      <c r="B190">
        <v>18</v>
      </c>
      <c r="C190">
        <v>1</v>
      </c>
      <c r="D190">
        <v>35</v>
      </c>
    </row>
    <row r="191" spans="1:4" ht="12.75">
      <c r="A191">
        <v>94</v>
      </c>
      <c r="B191">
        <v>18</v>
      </c>
      <c r="C191">
        <v>2</v>
      </c>
      <c r="D191">
        <v>33</v>
      </c>
    </row>
    <row r="192" spans="1:4" ht="12.75">
      <c r="A192">
        <v>95</v>
      </c>
      <c r="B192">
        <v>18</v>
      </c>
      <c r="C192">
        <v>1</v>
      </c>
      <c r="D192">
        <v>11</v>
      </c>
    </row>
    <row r="193" spans="1:4" ht="12.75">
      <c r="A193">
        <v>95</v>
      </c>
      <c r="B193">
        <v>18</v>
      </c>
      <c r="C193">
        <v>2</v>
      </c>
      <c r="D193">
        <v>19</v>
      </c>
    </row>
    <row r="194" spans="1:4" ht="12.75">
      <c r="A194">
        <v>96</v>
      </c>
      <c r="B194">
        <v>18</v>
      </c>
      <c r="C194">
        <v>1</v>
      </c>
      <c r="D194">
        <v>8</v>
      </c>
    </row>
    <row r="195" spans="1:4" ht="12.75">
      <c r="A195">
        <v>96</v>
      </c>
      <c r="B195">
        <v>18</v>
      </c>
      <c r="C195">
        <v>2</v>
      </c>
      <c r="D195">
        <v>23</v>
      </c>
    </row>
    <row r="196" spans="1:4" ht="12.75">
      <c r="A196">
        <v>97</v>
      </c>
      <c r="B196">
        <v>18</v>
      </c>
      <c r="C196">
        <v>1</v>
      </c>
      <c r="D196">
        <v>6</v>
      </c>
    </row>
    <row r="197" spans="1:4" ht="12.75">
      <c r="A197">
        <v>97</v>
      </c>
      <c r="B197">
        <v>18</v>
      </c>
      <c r="C197">
        <v>2</v>
      </c>
      <c r="D197">
        <v>9</v>
      </c>
    </row>
    <row r="198" spans="1:4" ht="12.75">
      <c r="A198">
        <v>98</v>
      </c>
      <c r="B198">
        <v>18</v>
      </c>
      <c r="C198">
        <v>1</v>
      </c>
      <c r="D198">
        <v>11</v>
      </c>
    </row>
    <row r="199" spans="1:4" ht="12.75">
      <c r="A199">
        <v>98</v>
      </c>
      <c r="B199">
        <v>18</v>
      </c>
      <c r="C199">
        <v>2</v>
      </c>
      <c r="D199">
        <v>11</v>
      </c>
    </row>
    <row r="200" spans="1:4" ht="12.75">
      <c r="A200">
        <v>99</v>
      </c>
      <c r="B200">
        <v>18</v>
      </c>
      <c r="C200">
        <v>1</v>
      </c>
      <c r="D200">
        <v>2</v>
      </c>
    </row>
    <row r="201" spans="1:4" ht="12.75">
      <c r="A201">
        <v>99</v>
      </c>
      <c r="B201">
        <v>18</v>
      </c>
      <c r="C201">
        <v>2</v>
      </c>
      <c r="D201">
        <v>3</v>
      </c>
    </row>
    <row r="202" spans="1:4" ht="12.75">
      <c r="A202">
        <v>100</v>
      </c>
      <c r="B202">
        <v>18</v>
      </c>
      <c r="C202">
        <v>1</v>
      </c>
      <c r="D202">
        <v>2</v>
      </c>
    </row>
    <row r="203" spans="1:4" ht="12.75">
      <c r="A203">
        <v>100</v>
      </c>
      <c r="B203">
        <v>18</v>
      </c>
      <c r="C203">
        <v>2</v>
      </c>
      <c r="D203">
        <v>6</v>
      </c>
    </row>
    <row r="204" spans="1:4" ht="12.75">
      <c r="A204">
        <v>101</v>
      </c>
      <c r="B204">
        <v>18</v>
      </c>
      <c r="C204">
        <v>2</v>
      </c>
      <c r="D204">
        <v>1</v>
      </c>
    </row>
    <row r="205" spans="1:4" ht="12.75">
      <c r="A205">
        <v>102</v>
      </c>
      <c r="B205">
        <v>18</v>
      </c>
      <c r="C205">
        <v>2</v>
      </c>
      <c r="D205">
        <v>2</v>
      </c>
    </row>
    <row r="206" spans="1:4" ht="12.75">
      <c r="A206">
        <v>103</v>
      </c>
      <c r="B206">
        <v>18</v>
      </c>
      <c r="C206">
        <v>2</v>
      </c>
      <c r="D206">
        <v>2</v>
      </c>
    </row>
    <row r="207" spans="1:4" ht="12.75">
      <c r="A207">
        <v>104</v>
      </c>
      <c r="B207">
        <v>18</v>
      </c>
      <c r="C207">
        <v>1</v>
      </c>
      <c r="D207">
        <v>1</v>
      </c>
    </row>
    <row r="208" spans="1:4" ht="12.75">
      <c r="A208">
        <v>110</v>
      </c>
      <c r="B208">
        <v>18</v>
      </c>
      <c r="C208">
        <v>1</v>
      </c>
      <c r="D208">
        <v>62</v>
      </c>
    </row>
    <row r="209" spans="1:4" ht="12.75">
      <c r="A209">
        <v>110</v>
      </c>
      <c r="B209">
        <v>18</v>
      </c>
      <c r="C209">
        <v>2</v>
      </c>
      <c r="D209">
        <v>47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5" sqref="L5"/>
    </sheetView>
  </sheetViews>
  <sheetFormatPr defaultColWidth="11.421875" defaultRowHeight="12.75"/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sheetProtection/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4"/>
  <sheetViews>
    <sheetView showGridLines="0" zoomScale="85" zoomScaleNormal="85" zoomScalePageLayoutView="0" workbookViewId="0" topLeftCell="A28">
      <selection activeCell="O50" sqref="O50"/>
    </sheetView>
  </sheetViews>
  <sheetFormatPr defaultColWidth="11.421875" defaultRowHeight="12.75"/>
  <cols>
    <col min="2" max="2" width="19.421875" style="0" customWidth="1"/>
  </cols>
  <sheetData>
    <row r="1" spans="2:11" ht="9.7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2.75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ht="12.75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7.5" customHeight="1">
      <c r="B4" s="8"/>
      <c r="C4" s="8"/>
      <c r="D4" s="8"/>
      <c r="E4" s="8"/>
      <c r="F4" s="8"/>
      <c r="G4" s="8"/>
      <c r="H4" s="8"/>
      <c r="I4" s="8"/>
      <c r="J4" s="8"/>
      <c r="K4" s="8"/>
    </row>
    <row r="5" ht="9" customHeight="1" thickBot="1"/>
    <row r="6" spans="3:7" ht="18" customHeight="1" thickBot="1">
      <c r="C6" s="9" t="s">
        <v>57</v>
      </c>
      <c r="D6" s="10" t="s">
        <v>58</v>
      </c>
      <c r="E6" s="11"/>
      <c r="F6" s="11"/>
      <c r="G6" s="12"/>
    </row>
    <row r="7" spans="3:7" ht="3.75" customHeight="1" thickBot="1">
      <c r="C7" s="9"/>
      <c r="D7" s="2"/>
      <c r="E7" s="2"/>
      <c r="F7" s="2"/>
      <c r="G7" s="2"/>
    </row>
    <row r="8" spans="3:4" ht="18" customHeight="1" thickBot="1">
      <c r="C8" s="9" t="s">
        <v>59</v>
      </c>
      <c r="D8" s="13">
        <v>2010</v>
      </c>
    </row>
    <row r="9" ht="3.75" customHeight="1" thickBot="1">
      <c r="C9" s="9"/>
    </row>
    <row r="10" spans="3:7" ht="18" customHeight="1" thickBot="1">
      <c r="C10" s="9" t="s">
        <v>60</v>
      </c>
      <c r="D10" s="48" t="s">
        <v>61</v>
      </c>
      <c r="E10" s="49"/>
      <c r="F10" s="49"/>
      <c r="G10" s="50"/>
    </row>
    <row r="11" ht="15">
      <c r="D11" s="14" t="str">
        <f>D6&amp;" "&amp;D8&amp;" "</f>
        <v>COLOMBIA 2010 </v>
      </c>
    </row>
    <row r="13" spans="3:8" ht="12.75">
      <c r="C13" s="15" t="s">
        <v>62</v>
      </c>
      <c r="H13" s="15" t="s">
        <v>63</v>
      </c>
    </row>
    <row r="14" spans="3:11" ht="12.75">
      <c r="C14" s="16"/>
      <c r="D14" s="17"/>
      <c r="E14" s="17"/>
      <c r="F14" s="17"/>
      <c r="H14" s="16"/>
      <c r="I14" s="17"/>
      <c r="J14" s="17"/>
      <c r="K14" s="17"/>
    </row>
    <row r="15" spans="3:11" ht="12.75">
      <c r="C15" s="46" t="s">
        <v>64</v>
      </c>
      <c r="D15" s="18" t="s">
        <v>5</v>
      </c>
      <c r="E15" s="19"/>
      <c r="F15" s="20"/>
      <c r="H15" s="46" t="s">
        <v>64</v>
      </c>
      <c r="I15" s="18" t="s">
        <v>5</v>
      </c>
      <c r="J15" s="18"/>
      <c r="K15" s="21"/>
    </row>
    <row r="16" spans="3:11" ht="17.25" customHeight="1">
      <c r="C16" s="47"/>
      <c r="D16" s="22" t="s">
        <v>65</v>
      </c>
      <c r="E16" s="22" t="s">
        <v>66</v>
      </c>
      <c r="F16" s="22" t="s">
        <v>67</v>
      </c>
      <c r="H16" s="47"/>
      <c r="I16" s="22" t="s">
        <v>65</v>
      </c>
      <c r="J16" s="22" t="s">
        <v>66</v>
      </c>
      <c r="K16" s="22" t="s">
        <v>67</v>
      </c>
    </row>
    <row r="17" spans="3:11" ht="12.75">
      <c r="C17" s="23" t="s">
        <v>68</v>
      </c>
      <c r="D17" s="24">
        <v>4805</v>
      </c>
      <c r="E17" s="25">
        <v>6037</v>
      </c>
      <c r="F17" s="26">
        <f aca="true" t="shared" si="0" ref="F17:F33">IF(OR(D17="",E17=""),"",SUM(D17:E17))</f>
        <v>10842</v>
      </c>
      <c r="H17" t="str">
        <f aca="true" t="shared" si="1" ref="H17:H32">IF(D17="","",C17)</f>
        <v>00-04</v>
      </c>
      <c r="I17" s="27">
        <f aca="true" t="shared" si="2" ref="I17:I33">IF(OR(D17="",$F$34=""),"",D17/$F$34*100)</f>
        <v>4.304398459195557</v>
      </c>
      <c r="J17" s="27">
        <f aca="true" t="shared" si="3" ref="J17:J33">IF(OR(E17="",$F$34=""),"",(-1)*E17/$F$34*100)</f>
        <v>-5.4080444325002235</v>
      </c>
      <c r="K17" s="27">
        <f aca="true" t="shared" si="4" ref="K17:K33">IF(J17="","",I17-J17)</f>
        <v>9.71244289169578</v>
      </c>
    </row>
    <row r="18" spans="3:11" ht="12.75">
      <c r="C18" s="23" t="s">
        <v>69</v>
      </c>
      <c r="D18" s="24">
        <v>2573</v>
      </c>
      <c r="E18" s="25">
        <v>3525</v>
      </c>
      <c r="F18" s="26">
        <f t="shared" si="0"/>
        <v>6098</v>
      </c>
      <c r="H18" t="str">
        <f t="shared" si="1"/>
        <v>05-09</v>
      </c>
      <c r="I18" s="27">
        <f t="shared" si="2"/>
        <v>2.3049359491176205</v>
      </c>
      <c r="J18" s="27">
        <f t="shared" si="3"/>
        <v>-3.157753292125773</v>
      </c>
      <c r="K18" s="27">
        <f t="shared" si="4"/>
        <v>5.462689241243393</v>
      </c>
    </row>
    <row r="19" spans="3:11" ht="12.75">
      <c r="C19" s="23" t="s">
        <v>12</v>
      </c>
      <c r="D19" s="25">
        <v>2340</v>
      </c>
      <c r="E19" s="25">
        <v>3089</v>
      </c>
      <c r="F19" s="26">
        <f t="shared" si="0"/>
        <v>5429</v>
      </c>
      <c r="H19" t="str">
        <f t="shared" si="1"/>
        <v>10-14</v>
      </c>
      <c r="I19" s="27">
        <f t="shared" si="2"/>
        <v>2.096210696049449</v>
      </c>
      <c r="J19" s="27">
        <f t="shared" si="3"/>
        <v>-2.7671772820926277</v>
      </c>
      <c r="K19" s="27">
        <f t="shared" si="4"/>
        <v>4.863387978142077</v>
      </c>
    </row>
    <row r="20" spans="3:11" ht="12.75">
      <c r="C20" s="23" t="s">
        <v>13</v>
      </c>
      <c r="D20" s="25">
        <v>5666</v>
      </c>
      <c r="E20" s="25">
        <v>3147</v>
      </c>
      <c r="F20" s="26">
        <f t="shared" si="0"/>
        <v>8813</v>
      </c>
      <c r="H20" t="str">
        <f t="shared" si="1"/>
        <v>15-19</v>
      </c>
      <c r="I20" s="27">
        <f t="shared" si="2"/>
        <v>5.075696497357341</v>
      </c>
      <c r="J20" s="27">
        <f t="shared" si="3"/>
        <v>-2.819134641225477</v>
      </c>
      <c r="K20" s="27">
        <f t="shared" si="4"/>
        <v>7.894831138582818</v>
      </c>
    </row>
    <row r="21" spans="3:11" ht="12.75">
      <c r="C21" s="23" t="s">
        <v>14</v>
      </c>
      <c r="D21" s="25">
        <v>7235</v>
      </c>
      <c r="E21" s="25">
        <v>3530</v>
      </c>
      <c r="F21" s="26">
        <f t="shared" si="0"/>
        <v>10765</v>
      </c>
      <c r="H21" t="str">
        <f t="shared" si="1"/>
        <v>20-24</v>
      </c>
      <c r="I21" s="27">
        <f t="shared" si="2"/>
        <v>6.4812326435546</v>
      </c>
      <c r="J21" s="27">
        <f t="shared" si="3"/>
        <v>-3.1622323748096393</v>
      </c>
      <c r="K21" s="27">
        <f t="shared" si="4"/>
        <v>9.643465018364239</v>
      </c>
    </row>
    <row r="22" spans="3:11" ht="12.75">
      <c r="C22" s="23" t="s">
        <v>15</v>
      </c>
      <c r="D22" s="25">
        <v>5953</v>
      </c>
      <c r="E22" s="25">
        <v>2898</v>
      </c>
      <c r="F22" s="26">
        <f t="shared" si="0"/>
        <v>8851</v>
      </c>
      <c r="H22" t="str">
        <f t="shared" si="1"/>
        <v>25-29</v>
      </c>
      <c r="I22" s="27">
        <f t="shared" si="2"/>
        <v>5.332795843411269</v>
      </c>
      <c r="J22" s="27">
        <f t="shared" si="3"/>
        <v>-2.596076323568933</v>
      </c>
      <c r="K22" s="27">
        <f t="shared" si="4"/>
        <v>7.928872166980202</v>
      </c>
    </row>
    <row r="23" spans="3:11" ht="12.75">
      <c r="C23" s="23" t="s">
        <v>16</v>
      </c>
      <c r="D23" s="25">
        <v>5034</v>
      </c>
      <c r="E23" s="25">
        <v>2732</v>
      </c>
      <c r="F23" s="26">
        <f t="shared" si="0"/>
        <v>7766</v>
      </c>
      <c r="H23" t="str">
        <f t="shared" si="1"/>
        <v>30-34</v>
      </c>
      <c r="I23" s="27">
        <f t="shared" si="2"/>
        <v>4.5095404461166355</v>
      </c>
      <c r="J23" s="27">
        <f t="shared" si="3"/>
        <v>-2.4473707784645704</v>
      </c>
      <c r="K23" s="27">
        <f t="shared" si="4"/>
        <v>6.956911224581206</v>
      </c>
    </row>
    <row r="24" spans="3:11" ht="12.75">
      <c r="C24" s="23" t="s">
        <v>17</v>
      </c>
      <c r="D24" s="25">
        <v>4525</v>
      </c>
      <c r="E24" s="25">
        <v>2380</v>
      </c>
      <c r="F24" s="26">
        <f t="shared" si="0"/>
        <v>6905</v>
      </c>
      <c r="H24" t="str">
        <f t="shared" si="1"/>
        <v>35-39</v>
      </c>
      <c r="I24" s="27">
        <f t="shared" si="2"/>
        <v>4.053569828899041</v>
      </c>
      <c r="J24" s="27">
        <f t="shared" si="3"/>
        <v>-2.13204335752038</v>
      </c>
      <c r="K24" s="27">
        <f t="shared" si="4"/>
        <v>6.185613186419421</v>
      </c>
    </row>
    <row r="25" spans="3:11" ht="12.75">
      <c r="C25" s="23" t="s">
        <v>18</v>
      </c>
      <c r="D25" s="25">
        <v>4835</v>
      </c>
      <c r="E25" s="25">
        <v>2684</v>
      </c>
      <c r="F25" s="26">
        <f t="shared" si="0"/>
        <v>7519</v>
      </c>
      <c r="H25" t="str">
        <f t="shared" si="1"/>
        <v>40-44</v>
      </c>
      <c r="I25" s="27">
        <f t="shared" si="2"/>
        <v>4.331272955298755</v>
      </c>
      <c r="J25" s="27">
        <f t="shared" si="3"/>
        <v>-2.4043715846994536</v>
      </c>
      <c r="K25" s="27">
        <f t="shared" si="4"/>
        <v>6.735644539998209</v>
      </c>
    </row>
    <row r="26" spans="3:11" ht="12.75">
      <c r="C26" s="23" t="s">
        <v>19</v>
      </c>
      <c r="D26" s="25">
        <v>4564</v>
      </c>
      <c r="E26" s="25">
        <v>2748</v>
      </c>
      <c r="F26" s="26">
        <f t="shared" si="0"/>
        <v>7312</v>
      </c>
      <c r="H26" t="str">
        <f t="shared" si="1"/>
        <v>45-49</v>
      </c>
      <c r="I26" s="27">
        <f t="shared" si="2"/>
        <v>4.088506673833199</v>
      </c>
      <c r="J26" s="27">
        <f t="shared" si="3"/>
        <v>-2.461703843052943</v>
      </c>
      <c r="K26" s="27">
        <f t="shared" si="4"/>
        <v>6.550210516886142</v>
      </c>
    </row>
    <row r="27" spans="3:11" ht="12.75">
      <c r="C27" s="23" t="s">
        <v>20</v>
      </c>
      <c r="D27" s="25">
        <v>4040</v>
      </c>
      <c r="E27" s="25">
        <v>2565</v>
      </c>
      <c r="F27" s="26">
        <f t="shared" si="0"/>
        <v>6605</v>
      </c>
      <c r="H27" t="str">
        <f t="shared" si="1"/>
        <v>50-54</v>
      </c>
      <c r="I27" s="27">
        <f t="shared" si="2"/>
        <v>3.6190988085640057</v>
      </c>
      <c r="J27" s="27">
        <f t="shared" si="3"/>
        <v>-2.2977694168234346</v>
      </c>
      <c r="K27" s="27">
        <f t="shared" si="4"/>
        <v>5.91686822538744</v>
      </c>
    </row>
    <row r="28" spans="3:11" ht="12.75">
      <c r="C28" s="23" t="s">
        <v>21</v>
      </c>
      <c r="D28" s="24">
        <v>3167</v>
      </c>
      <c r="E28" s="25">
        <v>2250</v>
      </c>
      <c r="F28" s="26">
        <f t="shared" si="0"/>
        <v>5417</v>
      </c>
      <c r="H28" t="str">
        <f t="shared" si="1"/>
        <v>55-59</v>
      </c>
      <c r="I28" s="27">
        <f t="shared" si="2"/>
        <v>2.8370509719609425</v>
      </c>
      <c r="J28" s="27">
        <f t="shared" si="3"/>
        <v>-2.0155872077398547</v>
      </c>
      <c r="K28" s="27">
        <f t="shared" si="4"/>
        <v>4.852638179700797</v>
      </c>
    </row>
    <row r="29" spans="3:11" ht="12.75">
      <c r="C29" s="23" t="s">
        <v>22</v>
      </c>
      <c r="D29" s="25">
        <v>2583</v>
      </c>
      <c r="E29" s="25">
        <v>2012</v>
      </c>
      <c r="F29" s="26">
        <f t="shared" si="0"/>
        <v>4595</v>
      </c>
      <c r="H29" t="str">
        <f t="shared" si="1"/>
        <v>60-64</v>
      </c>
      <c r="I29" s="27">
        <f t="shared" si="2"/>
        <v>2.3138941144853535</v>
      </c>
      <c r="J29" s="27">
        <f t="shared" si="3"/>
        <v>-1.802382871987817</v>
      </c>
      <c r="K29" s="27">
        <f t="shared" si="4"/>
        <v>4.116276986473171</v>
      </c>
    </row>
    <row r="30" spans="3:11" ht="12.75">
      <c r="C30" s="23" t="s">
        <v>23</v>
      </c>
      <c r="D30" s="25">
        <v>2175</v>
      </c>
      <c r="E30" s="25">
        <v>1756</v>
      </c>
      <c r="F30" s="26">
        <f t="shared" si="0"/>
        <v>3931</v>
      </c>
      <c r="H30" t="str">
        <f t="shared" si="1"/>
        <v>65-69</v>
      </c>
      <c r="I30" s="27">
        <f t="shared" si="2"/>
        <v>1.9484009674818596</v>
      </c>
      <c r="J30" s="27">
        <f t="shared" si="3"/>
        <v>-1.57305383857386</v>
      </c>
      <c r="K30" s="27">
        <f t="shared" si="4"/>
        <v>3.5214548060557194</v>
      </c>
    </row>
    <row r="31" spans="3:11" ht="12.75">
      <c r="C31" s="23" t="s">
        <v>24</v>
      </c>
      <c r="D31" s="25">
        <v>2100</v>
      </c>
      <c r="E31" s="25">
        <v>1772</v>
      </c>
      <c r="F31" s="26">
        <f t="shared" si="0"/>
        <v>3872</v>
      </c>
      <c r="H31" t="str">
        <f t="shared" si="1"/>
        <v>70-74</v>
      </c>
      <c r="I31" s="27">
        <f t="shared" si="2"/>
        <v>1.8812147272238646</v>
      </c>
      <c r="J31" s="27">
        <f t="shared" si="3"/>
        <v>-1.5873869031622325</v>
      </c>
      <c r="K31" s="27">
        <f t="shared" si="4"/>
        <v>3.468601630386097</v>
      </c>
    </row>
    <row r="32" spans="3:11" ht="12.75">
      <c r="C32" s="23" t="s">
        <v>25</v>
      </c>
      <c r="D32" s="25">
        <v>1663</v>
      </c>
      <c r="E32" s="25">
        <v>1308</v>
      </c>
      <c r="F32" s="26">
        <f t="shared" si="0"/>
        <v>2971</v>
      </c>
      <c r="H32" t="str">
        <f t="shared" si="1"/>
        <v>75-79</v>
      </c>
      <c r="I32" s="27">
        <f t="shared" si="2"/>
        <v>1.489742900653946</v>
      </c>
      <c r="J32" s="27">
        <f t="shared" si="3"/>
        <v>-1.1717280300994357</v>
      </c>
      <c r="K32" s="27">
        <f t="shared" si="4"/>
        <v>2.6614709307533815</v>
      </c>
    </row>
    <row r="33" spans="3:11" ht="12.75">
      <c r="C33" s="28" t="s">
        <v>70</v>
      </c>
      <c r="D33" s="25">
        <v>2180</v>
      </c>
      <c r="E33" s="25">
        <v>1759</v>
      </c>
      <c r="F33" s="26">
        <f t="shared" si="0"/>
        <v>3939</v>
      </c>
      <c r="H33" s="28" t="s">
        <v>70</v>
      </c>
      <c r="I33" s="27">
        <f t="shared" si="2"/>
        <v>1.952880050165726</v>
      </c>
      <c r="J33" s="27">
        <f t="shared" si="3"/>
        <v>-1.57574128818418</v>
      </c>
      <c r="K33" s="27">
        <f t="shared" si="4"/>
        <v>3.5286213383499057</v>
      </c>
    </row>
    <row r="34" spans="3:11" ht="12.75">
      <c r="C34" s="29" t="s">
        <v>67</v>
      </c>
      <c r="D34" s="29">
        <f>IF(SUM(D17:D33)=0,"",SUM(D17:D33))</f>
        <v>65438</v>
      </c>
      <c r="E34" s="29">
        <f>IF(SUM(E17:E33)=0,"",SUM(E17:E33))</f>
        <v>46192</v>
      </c>
      <c r="F34" s="29">
        <f>IF(OR(D34="",E34=""),"",(D34+E34))</f>
        <v>111630</v>
      </c>
      <c r="H34" s="30" t="str">
        <f>IF(D34="","",C34)</f>
        <v>Total</v>
      </c>
      <c r="I34" s="30">
        <f>IF(SUM(I17:I33)=0,"",SUM(I17:I33))</f>
        <v>58.62044253336916</v>
      </c>
      <c r="J34" s="31">
        <f>IF(SUM(J17:J33)=0,"",SUM(J17:J33))</f>
        <v>-41.37955746663085</v>
      </c>
      <c r="K34" s="30">
        <f>IF(OR(I34="",J34=""),"",(I34-J34))</f>
        <v>100</v>
      </c>
    </row>
    <row r="37" ht="27.75" customHeight="1"/>
    <row r="38" ht="27.75" customHeight="1"/>
  </sheetData>
  <sheetProtection password="C761" sheet="1" objects="1" scenarios="1"/>
  <mergeCells count="3">
    <mergeCell ref="C15:C16"/>
    <mergeCell ref="H15:H16"/>
    <mergeCell ref="D10:G10"/>
  </mergeCell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8.8515625" style="0" customWidth="1"/>
    <col min="2" max="2" width="12.8515625" style="0" customWidth="1"/>
  </cols>
  <sheetData>
    <row r="2" ht="12.75">
      <c r="A2" s="2"/>
    </row>
    <row r="3" spans="1:2" ht="12.75">
      <c r="A3" s="53" t="s">
        <v>27</v>
      </c>
      <c r="B3" s="51" t="s">
        <v>8</v>
      </c>
    </row>
    <row r="4" spans="1:2" ht="12.75">
      <c r="A4" s="54"/>
      <c r="B4" s="52"/>
    </row>
    <row r="5" spans="1:2" ht="12.75">
      <c r="A5" s="3" t="s">
        <v>28</v>
      </c>
      <c r="B5" s="5">
        <v>110669</v>
      </c>
    </row>
    <row r="6" spans="1:2" ht="12.75">
      <c r="A6" s="4" t="s">
        <v>29</v>
      </c>
      <c r="B6" s="6">
        <v>961</v>
      </c>
    </row>
    <row r="7" spans="1:2" ht="12.75">
      <c r="A7" s="1" t="s">
        <v>8</v>
      </c>
      <c r="B7" s="7">
        <f>SUM(B5:B6)</f>
        <v>111630</v>
      </c>
    </row>
    <row r="9" ht="12.75">
      <c r="A9" s="33" t="s">
        <v>73</v>
      </c>
    </row>
  </sheetData>
  <sheetProtection/>
  <mergeCells count="2">
    <mergeCell ref="B3:B4"/>
    <mergeCell ref="A3:A4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49.57421875" style="0" bestFit="1" customWidth="1"/>
    <col min="2" max="2" width="11.57421875" style="0" bestFit="1" customWidth="1"/>
  </cols>
  <sheetData>
    <row r="1" spans="1:4" ht="34.5" customHeight="1">
      <c r="A1" s="45" t="s">
        <v>361</v>
      </c>
      <c r="B1" s="45"/>
      <c r="C1" s="8"/>
      <c r="D1" s="8"/>
    </row>
    <row r="2" spans="1:4" ht="12.75">
      <c r="A2" s="32"/>
      <c r="B2" s="8"/>
      <c r="C2" s="8"/>
      <c r="D2" s="8"/>
    </row>
    <row r="3" spans="1:4" ht="12.75">
      <c r="A3" s="55" t="s">
        <v>362</v>
      </c>
      <c r="B3" s="43" t="s">
        <v>8</v>
      </c>
      <c r="C3" s="8"/>
      <c r="D3" s="8"/>
    </row>
    <row r="4" spans="1:4" ht="12.75">
      <c r="A4" s="55"/>
      <c r="B4" s="43"/>
      <c r="C4" s="8"/>
      <c r="D4" s="8"/>
    </row>
    <row r="5" spans="1:4" ht="12.75">
      <c r="A5" s="40" t="s">
        <v>30</v>
      </c>
      <c r="B5" s="38">
        <v>2505</v>
      </c>
      <c r="C5" s="8"/>
      <c r="D5" s="8"/>
    </row>
    <row r="6" spans="1:4" ht="12.75">
      <c r="A6" s="40" t="s">
        <v>31</v>
      </c>
      <c r="B6" s="38">
        <v>522</v>
      </c>
      <c r="C6" s="8"/>
      <c r="D6" s="8"/>
    </row>
    <row r="7" spans="1:4" ht="12.75">
      <c r="A7" s="40" t="s">
        <v>32</v>
      </c>
      <c r="B7" s="38">
        <v>9984</v>
      </c>
      <c r="C7" s="8"/>
      <c r="D7" s="8"/>
    </row>
    <row r="8" spans="1:4" ht="12.75">
      <c r="A8" s="40" t="s">
        <v>33</v>
      </c>
      <c r="B8" s="38">
        <v>234</v>
      </c>
      <c r="C8" s="8"/>
      <c r="D8" s="8"/>
    </row>
    <row r="9" spans="1:4" ht="12.75">
      <c r="A9" s="40" t="s">
        <v>34</v>
      </c>
      <c r="B9" s="38">
        <v>1485</v>
      </c>
      <c r="C9" s="8"/>
      <c r="D9" s="8"/>
    </row>
    <row r="10" spans="1:4" ht="12.75">
      <c r="A10" s="40" t="s">
        <v>35</v>
      </c>
      <c r="B10" s="38">
        <v>41</v>
      </c>
      <c r="C10" s="8"/>
      <c r="D10" s="8"/>
    </row>
    <row r="11" spans="1:4" ht="12.75">
      <c r="A11" s="40" t="s">
        <v>36</v>
      </c>
      <c r="B11" s="38">
        <v>343</v>
      </c>
      <c r="C11" s="8"/>
      <c r="D11" s="8"/>
    </row>
    <row r="12" spans="1:4" ht="12.75">
      <c r="A12" s="40" t="s">
        <v>37</v>
      </c>
      <c r="B12" s="38">
        <v>3</v>
      </c>
      <c r="C12" s="8"/>
      <c r="D12" s="8"/>
    </row>
    <row r="13" spans="1:4" ht="12.75">
      <c r="A13" s="40" t="s">
        <v>38</v>
      </c>
      <c r="B13" s="38">
        <v>1</v>
      </c>
      <c r="C13" s="8"/>
      <c r="D13" s="8"/>
    </row>
    <row r="14" spans="1:4" ht="12.75">
      <c r="A14" s="40" t="s">
        <v>39</v>
      </c>
      <c r="B14" s="38">
        <v>2017</v>
      </c>
      <c r="C14" s="8"/>
      <c r="D14" s="8"/>
    </row>
    <row r="15" spans="1:4" ht="12.75">
      <c r="A15" s="40" t="s">
        <v>40</v>
      </c>
      <c r="B15" s="38">
        <v>8637</v>
      </c>
      <c r="C15" s="8"/>
      <c r="D15" s="8"/>
    </row>
    <row r="16" spans="1:4" ht="12.75">
      <c r="A16" s="40" t="s">
        <v>41</v>
      </c>
      <c r="B16" s="38">
        <v>502</v>
      </c>
      <c r="C16" s="8"/>
      <c r="D16" s="8"/>
    </row>
    <row r="17" spans="1:4" ht="12.75">
      <c r="A17" s="40" t="s">
        <v>42</v>
      </c>
      <c r="B17" s="38">
        <v>10529</v>
      </c>
      <c r="C17" s="8"/>
      <c r="D17" s="8"/>
    </row>
    <row r="18" spans="1:4" ht="12.75">
      <c r="A18" s="40" t="s">
        <v>43</v>
      </c>
      <c r="B18" s="38">
        <v>834</v>
      </c>
      <c r="C18" s="8"/>
      <c r="D18" s="8"/>
    </row>
    <row r="19" spans="1:4" ht="12.75">
      <c r="A19" s="40" t="s">
        <v>44</v>
      </c>
      <c r="B19" s="38">
        <v>126</v>
      </c>
      <c r="C19" s="8"/>
      <c r="D19" s="8"/>
    </row>
    <row r="20" spans="1:4" ht="12.75">
      <c r="A20" s="40" t="s">
        <v>45</v>
      </c>
      <c r="B20" s="38">
        <v>8301</v>
      </c>
      <c r="C20" s="8"/>
      <c r="D20" s="8"/>
    </row>
    <row r="21" spans="1:4" ht="12.75">
      <c r="A21" s="40" t="s">
        <v>46</v>
      </c>
      <c r="B21" s="38">
        <v>1590</v>
      </c>
      <c r="C21" s="8"/>
      <c r="D21" s="8"/>
    </row>
    <row r="22" spans="1:4" ht="12.75">
      <c r="A22" s="40" t="s">
        <v>47</v>
      </c>
      <c r="B22" s="38">
        <v>15</v>
      </c>
      <c r="C22" s="8"/>
      <c r="D22" s="8"/>
    </row>
    <row r="23" spans="1:4" ht="12.75">
      <c r="A23" s="40" t="s">
        <v>48</v>
      </c>
      <c r="B23" s="38">
        <v>4</v>
      </c>
      <c r="C23" s="8"/>
      <c r="D23" s="8"/>
    </row>
    <row r="24" spans="1:4" ht="12.75">
      <c r="A24" s="40" t="s">
        <v>49</v>
      </c>
      <c r="B24" s="38">
        <v>41447</v>
      </c>
      <c r="C24" s="8"/>
      <c r="D24" s="8"/>
    </row>
    <row r="25" spans="1:4" ht="12.75">
      <c r="A25" s="40" t="s">
        <v>50</v>
      </c>
      <c r="B25" s="38">
        <v>19500</v>
      </c>
      <c r="C25" s="8"/>
      <c r="D25" s="8"/>
    </row>
    <row r="26" spans="1:4" ht="12.75">
      <c r="A26" s="40" t="s">
        <v>51</v>
      </c>
      <c r="B26" s="38">
        <v>858</v>
      </c>
      <c r="C26" s="8"/>
      <c r="D26" s="8"/>
    </row>
    <row r="27" spans="1:4" ht="12.75">
      <c r="A27" s="40" t="s">
        <v>52</v>
      </c>
      <c r="B27" s="38">
        <v>1709</v>
      </c>
      <c r="C27" s="8"/>
      <c r="D27" s="8"/>
    </row>
    <row r="28" spans="1:4" ht="12.75">
      <c r="A28" s="40" t="s">
        <v>53</v>
      </c>
      <c r="B28" s="38">
        <v>363</v>
      </c>
      <c r="C28" s="8"/>
      <c r="D28" s="8"/>
    </row>
    <row r="29" spans="1:4" ht="12.75">
      <c r="A29" s="40" t="s">
        <v>54</v>
      </c>
      <c r="B29" s="38">
        <v>54</v>
      </c>
      <c r="C29" s="8"/>
      <c r="D29" s="8"/>
    </row>
    <row r="30" spans="1:4" ht="12.75">
      <c r="A30" s="40" t="s">
        <v>55</v>
      </c>
      <c r="B30" s="38">
        <v>20</v>
      </c>
      <c r="C30" s="8"/>
      <c r="D30" s="8"/>
    </row>
    <row r="31" spans="1:4" ht="12.75">
      <c r="A31" s="40" t="s">
        <v>56</v>
      </c>
      <c r="B31" s="38">
        <v>6</v>
      </c>
      <c r="C31" s="8"/>
      <c r="D31" s="8"/>
    </row>
    <row r="32" spans="1:4" ht="12.75">
      <c r="A32" s="34" t="s">
        <v>8</v>
      </c>
      <c r="B32" s="38">
        <f>SUM(B5:B31)</f>
        <v>111630</v>
      </c>
      <c r="C32" s="8"/>
      <c r="D32" s="8"/>
    </row>
    <row r="33" spans="1:4" ht="12.75">
      <c r="A33" s="8"/>
      <c r="B33" s="8"/>
      <c r="C33" s="8"/>
      <c r="D33" s="8"/>
    </row>
    <row r="34" spans="1:4" ht="12.75">
      <c r="A34" s="33" t="s">
        <v>73</v>
      </c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</sheetData>
  <sheetProtection/>
  <mergeCells count="3">
    <mergeCell ref="B3:B4"/>
    <mergeCell ref="A1:B1"/>
    <mergeCell ref="A3:A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17.00390625" style="0" customWidth="1"/>
    <col min="2" max="3" width="12.28125" style="0" bestFit="1" customWidth="1"/>
    <col min="4" max="4" width="11.57421875" style="0" bestFit="1" customWidth="1"/>
  </cols>
  <sheetData>
    <row r="1" spans="1:6" ht="37.5" customHeight="1">
      <c r="A1" s="45" t="s">
        <v>71</v>
      </c>
      <c r="B1" s="45"/>
      <c r="C1" s="45"/>
      <c r="D1" s="45"/>
      <c r="E1" s="8"/>
      <c r="F1" s="8"/>
    </row>
    <row r="2" spans="1:6" ht="12.75">
      <c r="A2" s="32"/>
      <c r="B2" s="8"/>
      <c r="C2" s="8"/>
      <c r="D2" s="8"/>
      <c r="E2" s="8"/>
      <c r="F2" s="8"/>
    </row>
    <row r="3" spans="1:6" ht="12.75">
      <c r="A3" s="44" t="s">
        <v>4</v>
      </c>
      <c r="B3" s="42" t="s">
        <v>5</v>
      </c>
      <c r="C3" s="42"/>
      <c r="D3" s="43" t="s">
        <v>8</v>
      </c>
      <c r="E3" s="8"/>
      <c r="F3" s="8"/>
    </row>
    <row r="4" spans="1:6" ht="12.75">
      <c r="A4" s="44"/>
      <c r="B4" s="41" t="s">
        <v>6</v>
      </c>
      <c r="C4" s="41" t="s">
        <v>7</v>
      </c>
      <c r="D4" s="43"/>
      <c r="E4" s="8"/>
      <c r="F4" s="8"/>
    </row>
    <row r="5" spans="1:6" ht="12.75">
      <c r="A5" s="37" t="s">
        <v>9</v>
      </c>
      <c r="B5" s="38">
        <v>33</v>
      </c>
      <c r="C5" s="38">
        <v>23</v>
      </c>
      <c r="D5" s="38">
        <v>56</v>
      </c>
      <c r="E5" s="8"/>
      <c r="F5" s="8"/>
    </row>
    <row r="6" spans="1:6" ht="12.75">
      <c r="A6" s="37" t="s">
        <v>10</v>
      </c>
      <c r="B6" s="38">
        <v>94</v>
      </c>
      <c r="C6" s="38">
        <v>75</v>
      </c>
      <c r="D6" s="38">
        <v>169</v>
      </c>
      <c r="E6" s="8"/>
      <c r="F6" s="8"/>
    </row>
    <row r="7" spans="1:6" ht="12.75">
      <c r="A7" s="37" t="s">
        <v>11</v>
      </c>
      <c r="B7" s="38">
        <v>99</v>
      </c>
      <c r="C7" s="38">
        <v>67</v>
      </c>
      <c r="D7" s="38">
        <v>166</v>
      </c>
      <c r="E7" s="8"/>
      <c r="F7" s="8"/>
    </row>
    <row r="8" spans="1:6" ht="12.75">
      <c r="A8" s="37" t="s">
        <v>12</v>
      </c>
      <c r="B8" s="38">
        <v>91</v>
      </c>
      <c r="C8" s="38">
        <v>71</v>
      </c>
      <c r="D8" s="38">
        <v>162</v>
      </c>
      <c r="E8" s="8"/>
      <c r="F8" s="8"/>
    </row>
    <row r="9" spans="1:6" ht="12.75">
      <c r="A9" s="37" t="s">
        <v>13</v>
      </c>
      <c r="B9" s="38">
        <v>117</v>
      </c>
      <c r="C9" s="38">
        <v>257</v>
      </c>
      <c r="D9" s="38">
        <v>374</v>
      </c>
      <c r="E9" s="8"/>
      <c r="F9" s="8"/>
    </row>
    <row r="10" spans="1:6" ht="12.75">
      <c r="A10" s="37" t="s">
        <v>14</v>
      </c>
      <c r="B10" s="38">
        <v>106</v>
      </c>
      <c r="C10" s="38">
        <v>344</v>
      </c>
      <c r="D10" s="38">
        <v>450</v>
      </c>
      <c r="E10" s="8"/>
      <c r="F10" s="8"/>
    </row>
    <row r="11" spans="1:6" ht="12.75">
      <c r="A11" s="37" t="s">
        <v>15</v>
      </c>
      <c r="B11" s="38">
        <v>97</v>
      </c>
      <c r="C11" s="38">
        <v>326</v>
      </c>
      <c r="D11" s="38">
        <v>423</v>
      </c>
      <c r="E11" s="8"/>
      <c r="F11" s="8"/>
    </row>
    <row r="12" spans="1:6" ht="12.75">
      <c r="A12" s="37" t="s">
        <v>16</v>
      </c>
      <c r="B12" s="38">
        <v>103</v>
      </c>
      <c r="C12" s="38">
        <v>332</v>
      </c>
      <c r="D12" s="38">
        <v>435</v>
      </c>
      <c r="E12" s="8"/>
      <c r="F12" s="8"/>
    </row>
    <row r="13" spans="1:6" ht="12.75">
      <c r="A13" s="37" t="s">
        <v>17</v>
      </c>
      <c r="B13" s="38">
        <v>83</v>
      </c>
      <c r="C13" s="38">
        <v>248</v>
      </c>
      <c r="D13" s="38">
        <v>331</v>
      </c>
      <c r="E13" s="8"/>
      <c r="F13" s="8"/>
    </row>
    <row r="14" spans="1:6" ht="12.75">
      <c r="A14" s="37" t="s">
        <v>18</v>
      </c>
      <c r="B14" s="38">
        <v>89</v>
      </c>
      <c r="C14" s="38">
        <v>251</v>
      </c>
      <c r="D14" s="38">
        <v>340</v>
      </c>
      <c r="E14" s="8"/>
      <c r="F14" s="8"/>
    </row>
    <row r="15" spans="1:6" ht="12.75">
      <c r="A15" s="37" t="s">
        <v>19</v>
      </c>
      <c r="B15" s="38">
        <v>102</v>
      </c>
      <c r="C15" s="38">
        <v>211</v>
      </c>
      <c r="D15" s="38">
        <v>313</v>
      </c>
      <c r="E15" s="8"/>
      <c r="F15" s="8"/>
    </row>
    <row r="16" spans="1:6" ht="12.75">
      <c r="A16" s="37" t="s">
        <v>20</v>
      </c>
      <c r="B16" s="38">
        <v>77</v>
      </c>
      <c r="C16" s="38">
        <v>174</v>
      </c>
      <c r="D16" s="38">
        <v>251</v>
      </c>
      <c r="E16" s="8"/>
      <c r="F16" s="8"/>
    </row>
    <row r="17" spans="1:6" ht="12.75">
      <c r="A17" s="37" t="s">
        <v>21</v>
      </c>
      <c r="B17" s="38">
        <v>73</v>
      </c>
      <c r="C17" s="38">
        <v>115</v>
      </c>
      <c r="D17" s="38">
        <v>188</v>
      </c>
      <c r="E17" s="8"/>
      <c r="F17" s="8"/>
    </row>
    <row r="18" spans="1:6" ht="12.75">
      <c r="A18" s="37" t="s">
        <v>22</v>
      </c>
      <c r="B18" s="38">
        <v>67</v>
      </c>
      <c r="C18" s="38">
        <v>76</v>
      </c>
      <c r="D18" s="38">
        <v>143</v>
      </c>
      <c r="E18" s="8"/>
      <c r="F18" s="8"/>
    </row>
    <row r="19" spans="1:6" ht="12.75">
      <c r="A19" s="37" t="s">
        <v>23</v>
      </c>
      <c r="B19" s="38">
        <v>49</v>
      </c>
      <c r="C19" s="38">
        <v>45</v>
      </c>
      <c r="D19" s="38">
        <v>94</v>
      </c>
      <c r="E19" s="8"/>
      <c r="F19" s="8"/>
    </row>
    <row r="20" spans="1:6" ht="12.75">
      <c r="A20" s="37" t="s">
        <v>24</v>
      </c>
      <c r="B20" s="38">
        <v>57</v>
      </c>
      <c r="C20" s="38">
        <v>50</v>
      </c>
      <c r="D20" s="38">
        <v>107</v>
      </c>
      <c r="E20" s="8"/>
      <c r="F20" s="8"/>
    </row>
    <row r="21" spans="1:6" ht="12.75">
      <c r="A21" s="37" t="s">
        <v>25</v>
      </c>
      <c r="B21" s="38">
        <v>34</v>
      </c>
      <c r="C21" s="38">
        <v>34</v>
      </c>
      <c r="D21" s="38">
        <v>68</v>
      </c>
      <c r="E21" s="8"/>
      <c r="F21" s="8"/>
    </row>
    <row r="22" spans="1:6" ht="12.75">
      <c r="A22" s="37" t="s">
        <v>26</v>
      </c>
      <c r="B22" s="38">
        <v>29</v>
      </c>
      <c r="C22" s="38">
        <v>21</v>
      </c>
      <c r="D22" s="38">
        <v>50</v>
      </c>
      <c r="E22" s="8"/>
      <c r="F22" s="8"/>
    </row>
    <row r="23" spans="1:6" ht="12.75">
      <c r="A23" s="34" t="s">
        <v>8</v>
      </c>
      <c r="B23" s="38">
        <f>SUM(B5:B22)</f>
        <v>1400</v>
      </c>
      <c r="C23" s="38">
        <f>SUM(C5:C22)</f>
        <v>2720</v>
      </c>
      <c r="D23" s="38">
        <f>SUM(D5:D22)</f>
        <v>4120</v>
      </c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33" t="s">
        <v>73</v>
      </c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</sheetData>
  <sheetProtection/>
  <mergeCells count="4">
    <mergeCell ref="B3:C3"/>
    <mergeCell ref="D3:D4"/>
    <mergeCell ref="A1:D1"/>
    <mergeCell ref="A3:A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1" width="27.28125" style="0" customWidth="1"/>
    <col min="2" max="2" width="27.00390625" style="0" customWidth="1"/>
    <col min="3" max="3" width="12.140625" style="0" customWidth="1"/>
  </cols>
  <sheetData>
    <row r="1" spans="1:4" ht="28.5" customHeight="1">
      <c r="A1" s="45" t="s">
        <v>360</v>
      </c>
      <c r="B1" s="45"/>
      <c r="C1" s="45"/>
      <c r="D1" s="8"/>
    </row>
    <row r="2" spans="1:4" ht="12.75">
      <c r="A2" s="8"/>
      <c r="B2" s="8"/>
      <c r="C2" s="8"/>
      <c r="D2" s="8"/>
    </row>
    <row r="3" spans="1:4" ht="12.75">
      <c r="A3" s="36" t="s">
        <v>74</v>
      </c>
      <c r="B3" s="36" t="s">
        <v>75</v>
      </c>
      <c r="C3" s="36" t="s">
        <v>76</v>
      </c>
      <c r="D3" s="8"/>
    </row>
    <row r="4" spans="1:4" ht="12.75">
      <c r="A4" s="34" t="s">
        <v>77</v>
      </c>
      <c r="B4" s="34" t="s">
        <v>78</v>
      </c>
      <c r="C4" s="34">
        <v>293</v>
      </c>
      <c r="D4" s="8"/>
    </row>
    <row r="5" spans="1:4" ht="12.75">
      <c r="A5" s="34" t="s">
        <v>77</v>
      </c>
      <c r="B5" s="34" t="s">
        <v>79</v>
      </c>
      <c r="C5" s="34">
        <v>592</v>
      </c>
      <c r="D5" s="8"/>
    </row>
    <row r="6" spans="1:4" ht="12.75">
      <c r="A6" s="34" t="s">
        <v>77</v>
      </c>
      <c r="B6" s="34" t="s">
        <v>80</v>
      </c>
      <c r="C6" s="34">
        <v>392</v>
      </c>
      <c r="D6" s="8"/>
    </row>
    <row r="7" spans="1:4" ht="12.75">
      <c r="A7" s="34" t="s">
        <v>77</v>
      </c>
      <c r="B7" s="34" t="s">
        <v>81</v>
      </c>
      <c r="C7" s="34">
        <v>203</v>
      </c>
      <c r="D7" s="8"/>
    </row>
    <row r="8" spans="1:4" ht="12.75">
      <c r="A8" s="34" t="s">
        <v>77</v>
      </c>
      <c r="B8" s="34" t="s">
        <v>82</v>
      </c>
      <c r="C8" s="34">
        <v>58</v>
      </c>
      <c r="D8" s="8"/>
    </row>
    <row r="9" spans="1:4" ht="12.75">
      <c r="A9" s="34" t="s">
        <v>77</v>
      </c>
      <c r="B9" s="34" t="s">
        <v>83</v>
      </c>
      <c r="C9" s="34">
        <v>87</v>
      </c>
      <c r="D9" s="8"/>
    </row>
    <row r="10" spans="1:4" ht="12.75">
      <c r="A10" s="34" t="s">
        <v>77</v>
      </c>
      <c r="B10" s="34" t="s">
        <v>84</v>
      </c>
      <c r="C10" s="34">
        <v>884</v>
      </c>
      <c r="D10" s="8"/>
    </row>
    <row r="11" spans="1:4" ht="12.75">
      <c r="A11" s="34" t="s">
        <v>77</v>
      </c>
      <c r="B11" s="34" t="s">
        <v>85</v>
      </c>
      <c r="C11" s="34">
        <v>142</v>
      </c>
      <c r="D11" s="8"/>
    </row>
    <row r="12" spans="1:4" ht="12.75">
      <c r="A12" s="34" t="s">
        <v>77</v>
      </c>
      <c r="B12" s="34" t="s">
        <v>86</v>
      </c>
      <c r="C12" s="34">
        <v>251</v>
      </c>
      <c r="D12" s="8"/>
    </row>
    <row r="13" spans="1:4" ht="12.75">
      <c r="A13" s="34" t="s">
        <v>77</v>
      </c>
      <c r="B13" s="34" t="s">
        <v>87</v>
      </c>
      <c r="C13" s="34">
        <v>81838</v>
      </c>
      <c r="D13" s="8"/>
    </row>
    <row r="14" spans="1:4" ht="12.75">
      <c r="A14" s="34" t="s">
        <v>77</v>
      </c>
      <c r="B14" s="34" t="s">
        <v>88</v>
      </c>
      <c r="C14" s="34">
        <v>142</v>
      </c>
      <c r="D14" s="8"/>
    </row>
    <row r="15" spans="1:4" ht="12.75">
      <c r="A15" s="34" t="s">
        <v>77</v>
      </c>
      <c r="B15" s="34" t="s">
        <v>89</v>
      </c>
      <c r="C15" s="34">
        <v>359</v>
      </c>
      <c r="D15" s="8"/>
    </row>
    <row r="16" spans="1:4" ht="12.75">
      <c r="A16" s="34" t="s">
        <v>77</v>
      </c>
      <c r="B16" s="34" t="s">
        <v>90</v>
      </c>
      <c r="C16" s="34">
        <v>91</v>
      </c>
      <c r="D16" s="8"/>
    </row>
    <row r="17" spans="1:4" ht="12.75">
      <c r="A17" s="34" t="s">
        <v>77</v>
      </c>
      <c r="B17" s="34" t="s">
        <v>91</v>
      </c>
      <c r="C17" s="34">
        <v>386</v>
      </c>
      <c r="D17" s="8"/>
    </row>
    <row r="18" spans="1:4" ht="12.75">
      <c r="A18" s="34" t="s">
        <v>77</v>
      </c>
      <c r="B18" s="34" t="s">
        <v>92</v>
      </c>
      <c r="C18" s="34">
        <v>2008</v>
      </c>
      <c r="D18" s="8"/>
    </row>
    <row r="19" spans="1:4" ht="12.75">
      <c r="A19" s="34" t="s">
        <v>77</v>
      </c>
      <c r="B19" s="34" t="s">
        <v>93</v>
      </c>
      <c r="C19" s="34">
        <v>511</v>
      </c>
      <c r="D19" s="8"/>
    </row>
    <row r="20" spans="1:4" ht="12.75">
      <c r="A20" s="34" t="s">
        <v>77</v>
      </c>
      <c r="B20" s="34" t="s">
        <v>94</v>
      </c>
      <c r="C20" s="34">
        <v>51</v>
      </c>
      <c r="D20" s="8"/>
    </row>
    <row r="21" spans="1:4" ht="12.75">
      <c r="A21" s="34" t="s">
        <v>77</v>
      </c>
      <c r="B21" s="34" t="s">
        <v>95</v>
      </c>
      <c r="C21" s="34">
        <v>107</v>
      </c>
      <c r="D21" s="8"/>
    </row>
    <row r="22" spans="1:4" ht="12.75">
      <c r="A22" s="34" t="s">
        <v>77</v>
      </c>
      <c r="B22" s="34" t="s">
        <v>96</v>
      </c>
      <c r="C22" s="34">
        <v>30</v>
      </c>
      <c r="D22" s="8"/>
    </row>
    <row r="23" spans="1:4" ht="12.75">
      <c r="A23" s="34" t="s">
        <v>77</v>
      </c>
      <c r="B23" s="34" t="s">
        <v>97</v>
      </c>
      <c r="C23" s="34">
        <v>64</v>
      </c>
      <c r="D23" s="8"/>
    </row>
    <row r="24" spans="1:4" ht="12.75">
      <c r="A24" s="34" t="s">
        <v>77</v>
      </c>
      <c r="B24" s="34" t="s">
        <v>98</v>
      </c>
      <c r="C24" s="34">
        <v>168</v>
      </c>
      <c r="D24" s="8"/>
    </row>
    <row r="25" spans="1:4" ht="12.75">
      <c r="A25" s="34" t="s">
        <v>77</v>
      </c>
      <c r="B25" s="34" t="s">
        <v>99</v>
      </c>
      <c r="C25" s="34">
        <v>5936</v>
      </c>
      <c r="D25" s="8"/>
    </row>
    <row r="26" spans="1:4" ht="12.75">
      <c r="A26" s="34" t="s">
        <v>77</v>
      </c>
      <c r="B26" s="34" t="s">
        <v>100</v>
      </c>
      <c r="C26" s="34">
        <v>192</v>
      </c>
      <c r="D26" s="8"/>
    </row>
    <row r="27" spans="1:4" ht="12.75">
      <c r="A27" s="34" t="s">
        <v>77</v>
      </c>
      <c r="B27" s="34" t="s">
        <v>101</v>
      </c>
      <c r="C27" s="34">
        <v>56</v>
      </c>
      <c r="D27" s="8"/>
    </row>
    <row r="28" spans="1:4" ht="12.75">
      <c r="A28" s="34" t="s">
        <v>77</v>
      </c>
      <c r="B28" s="34" t="s">
        <v>102</v>
      </c>
      <c r="C28" s="34">
        <v>1186</v>
      </c>
      <c r="D28" s="8"/>
    </row>
    <row r="29" spans="1:4" ht="12.75">
      <c r="A29" s="34" t="s">
        <v>77</v>
      </c>
      <c r="B29" s="34" t="s">
        <v>103</v>
      </c>
      <c r="C29" s="34">
        <v>843</v>
      </c>
      <c r="D29" s="8"/>
    </row>
    <row r="30" spans="1:4" ht="12.75">
      <c r="A30" s="34" t="s">
        <v>77</v>
      </c>
      <c r="B30" s="34" t="s">
        <v>104</v>
      </c>
      <c r="C30" s="34">
        <v>77</v>
      </c>
      <c r="D30" s="8"/>
    </row>
    <row r="31" spans="1:4" ht="12.75">
      <c r="A31" s="34" t="s">
        <v>77</v>
      </c>
      <c r="B31" s="34" t="s">
        <v>105</v>
      </c>
      <c r="C31" s="34">
        <v>1375</v>
      </c>
      <c r="D31" s="8"/>
    </row>
    <row r="32" spans="1:4" ht="12.75">
      <c r="A32" s="34" t="s">
        <v>77</v>
      </c>
      <c r="B32" s="34" t="s">
        <v>106</v>
      </c>
      <c r="C32" s="34">
        <v>231</v>
      </c>
      <c r="D32" s="8"/>
    </row>
    <row r="33" spans="1:4" ht="12.75">
      <c r="A33" s="34" t="s">
        <v>77</v>
      </c>
      <c r="B33" s="34" t="s">
        <v>107</v>
      </c>
      <c r="C33" s="34">
        <v>539</v>
      </c>
      <c r="D33" s="8"/>
    </row>
    <row r="34" spans="1:4" ht="12.75">
      <c r="A34" s="34" t="s">
        <v>77</v>
      </c>
      <c r="B34" s="34" t="s">
        <v>108</v>
      </c>
      <c r="C34" s="34">
        <v>74</v>
      </c>
      <c r="D34" s="8"/>
    </row>
    <row r="35" spans="1:4" ht="12.75">
      <c r="A35" s="34" t="s">
        <v>77</v>
      </c>
      <c r="B35" s="34" t="s">
        <v>109</v>
      </c>
      <c r="C35" s="34">
        <v>369</v>
      </c>
      <c r="D35" s="8"/>
    </row>
    <row r="36" spans="1:4" ht="12.75">
      <c r="A36" s="34" t="s">
        <v>77</v>
      </c>
      <c r="B36" s="34" t="s">
        <v>110</v>
      </c>
      <c r="C36" s="34">
        <v>155</v>
      </c>
      <c r="D36" s="8"/>
    </row>
    <row r="37" spans="1:4" ht="12.75">
      <c r="A37" s="34" t="s">
        <v>77</v>
      </c>
      <c r="B37" s="34" t="s">
        <v>111</v>
      </c>
      <c r="C37" s="34">
        <v>1070</v>
      </c>
      <c r="D37" s="8"/>
    </row>
    <row r="38" spans="1:4" ht="12.75">
      <c r="A38" s="34" t="s">
        <v>77</v>
      </c>
      <c r="B38" s="34" t="s">
        <v>112</v>
      </c>
      <c r="C38" s="34">
        <v>59</v>
      </c>
      <c r="D38" s="8"/>
    </row>
    <row r="39" spans="1:4" ht="12.75">
      <c r="A39" s="34" t="s">
        <v>77</v>
      </c>
      <c r="B39" s="34" t="s">
        <v>113</v>
      </c>
      <c r="C39" s="34">
        <v>84</v>
      </c>
      <c r="D39" s="8"/>
    </row>
    <row r="40" spans="1:4" ht="12.75">
      <c r="A40" s="34" t="s">
        <v>77</v>
      </c>
      <c r="B40" s="34" t="s">
        <v>114</v>
      </c>
      <c r="C40" s="34">
        <v>1943</v>
      </c>
      <c r="D40" s="8"/>
    </row>
    <row r="41" spans="1:4" ht="12.75">
      <c r="A41" s="34" t="s">
        <v>77</v>
      </c>
      <c r="B41" s="34" t="s">
        <v>115</v>
      </c>
      <c r="C41" s="34">
        <v>416</v>
      </c>
      <c r="D41" s="8"/>
    </row>
    <row r="42" spans="1:4" ht="12.75">
      <c r="A42" s="34" t="s">
        <v>77</v>
      </c>
      <c r="B42" s="34" t="s">
        <v>116</v>
      </c>
      <c r="C42" s="34">
        <v>196</v>
      </c>
      <c r="D42" s="8"/>
    </row>
    <row r="43" spans="1:4" ht="12.75">
      <c r="A43" s="34" t="s">
        <v>77</v>
      </c>
      <c r="B43" s="34" t="s">
        <v>117</v>
      </c>
      <c r="C43" s="34">
        <v>6842</v>
      </c>
      <c r="D43" s="8"/>
    </row>
    <row r="44" spans="1:4" ht="12.75">
      <c r="A44" s="34" t="s">
        <v>77</v>
      </c>
      <c r="B44" s="34" t="s">
        <v>355</v>
      </c>
      <c r="C44" s="34">
        <v>28</v>
      </c>
      <c r="D44" s="8"/>
    </row>
    <row r="45" spans="1:4" ht="12.75">
      <c r="A45" s="35" t="s">
        <v>76</v>
      </c>
      <c r="B45" s="8"/>
      <c r="C45" s="35">
        <f>SUM(C4:C44)</f>
        <v>110328</v>
      </c>
      <c r="D45" s="8"/>
    </row>
    <row r="46" spans="1:4" ht="12.75">
      <c r="A46" s="8"/>
      <c r="B46" s="8"/>
      <c r="C46" s="8"/>
      <c r="D46" s="8"/>
    </row>
    <row r="47" spans="1:4" ht="12.75">
      <c r="A47" s="33" t="s">
        <v>73</v>
      </c>
      <c r="B47" s="8"/>
      <c r="C47" s="8"/>
      <c r="D47" s="8"/>
    </row>
    <row r="48" spans="1:4" ht="12.75">
      <c r="A48" s="8"/>
      <c r="B48" s="8"/>
      <c r="C48" s="8"/>
      <c r="D48" s="8"/>
    </row>
  </sheetData>
  <sheetProtection/>
  <mergeCells count="1">
    <mergeCell ref="A1:C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3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1" width="30.140625" style="0" bestFit="1" customWidth="1"/>
    <col min="2" max="2" width="31.140625" style="0" customWidth="1"/>
  </cols>
  <sheetData>
    <row r="1" spans="1:4" ht="31.5" customHeight="1">
      <c r="A1" s="45" t="s">
        <v>359</v>
      </c>
      <c r="B1" s="45"/>
      <c r="C1" s="45"/>
      <c r="D1" s="8"/>
    </row>
    <row r="2" spans="1:4" ht="9" customHeight="1">
      <c r="A2" s="8"/>
      <c r="B2" s="8"/>
      <c r="C2" s="8"/>
      <c r="D2" s="8"/>
    </row>
    <row r="3" spans="1:4" ht="12.75">
      <c r="A3" s="36" t="s">
        <v>74</v>
      </c>
      <c r="B3" s="36" t="s">
        <v>75</v>
      </c>
      <c r="C3" s="36" t="s">
        <v>76</v>
      </c>
      <c r="D3" s="8"/>
    </row>
    <row r="4" spans="1:4" ht="12.75">
      <c r="A4" s="34" t="s">
        <v>118</v>
      </c>
      <c r="B4" s="34" t="s">
        <v>119</v>
      </c>
      <c r="C4" s="34">
        <v>1</v>
      </c>
      <c r="D4" s="8"/>
    </row>
    <row r="5" spans="1:4" ht="12.75">
      <c r="A5" s="34" t="s">
        <v>118</v>
      </c>
      <c r="B5" s="34" t="s">
        <v>105</v>
      </c>
      <c r="C5" s="34">
        <v>43</v>
      </c>
      <c r="D5" s="8"/>
    </row>
    <row r="6" spans="1:4" ht="12.75">
      <c r="A6" s="34" t="s">
        <v>120</v>
      </c>
      <c r="B6" s="34" t="s">
        <v>121</v>
      </c>
      <c r="C6" s="34">
        <v>3</v>
      </c>
      <c r="D6" s="8"/>
    </row>
    <row r="7" spans="1:4" ht="12.75">
      <c r="A7" s="34" t="s">
        <v>120</v>
      </c>
      <c r="B7" s="34" t="s">
        <v>122</v>
      </c>
      <c r="C7" s="34">
        <v>1</v>
      </c>
      <c r="D7" s="8"/>
    </row>
    <row r="8" spans="1:4" ht="12.75">
      <c r="A8" s="34" t="s">
        <v>120</v>
      </c>
      <c r="B8" s="34" t="s">
        <v>120</v>
      </c>
      <c r="C8" s="34">
        <v>1</v>
      </c>
      <c r="D8" s="8"/>
    </row>
    <row r="9" spans="1:4" ht="12.75">
      <c r="A9" s="34" t="s">
        <v>120</v>
      </c>
      <c r="B9" s="34" t="s">
        <v>123</v>
      </c>
      <c r="C9" s="34">
        <v>1</v>
      </c>
      <c r="D9" s="8"/>
    </row>
    <row r="10" spans="1:4" ht="12.75">
      <c r="A10" s="34" t="s">
        <v>120</v>
      </c>
      <c r="B10" s="34" t="s">
        <v>124</v>
      </c>
      <c r="C10" s="34">
        <v>6</v>
      </c>
      <c r="D10" s="8"/>
    </row>
    <row r="11" spans="1:4" ht="12.75">
      <c r="A11" s="34" t="s">
        <v>120</v>
      </c>
      <c r="B11" s="34" t="s">
        <v>125</v>
      </c>
      <c r="C11" s="34">
        <v>2</v>
      </c>
      <c r="D11" s="8"/>
    </row>
    <row r="12" spans="1:4" ht="12.75">
      <c r="A12" s="34" t="s">
        <v>120</v>
      </c>
      <c r="B12" s="34" t="s">
        <v>126</v>
      </c>
      <c r="C12" s="34">
        <v>1</v>
      </c>
      <c r="D12" s="8"/>
    </row>
    <row r="13" spans="1:4" ht="12.75">
      <c r="A13" s="34" t="s">
        <v>120</v>
      </c>
      <c r="B13" s="34" t="s">
        <v>127</v>
      </c>
      <c r="C13" s="34">
        <v>1</v>
      </c>
      <c r="D13" s="8"/>
    </row>
    <row r="14" spans="1:4" ht="12.75">
      <c r="A14" s="34" t="s">
        <v>120</v>
      </c>
      <c r="B14" s="34" t="s">
        <v>128</v>
      </c>
      <c r="C14" s="34">
        <v>1</v>
      </c>
      <c r="D14" s="8"/>
    </row>
    <row r="15" spans="1:4" ht="12.75">
      <c r="A15" s="34" t="s">
        <v>120</v>
      </c>
      <c r="B15" s="34" t="s">
        <v>129</v>
      </c>
      <c r="C15" s="34">
        <v>1</v>
      </c>
      <c r="D15" s="8"/>
    </row>
    <row r="16" spans="1:4" ht="12.75">
      <c r="A16" s="34" t="s">
        <v>120</v>
      </c>
      <c r="B16" s="34" t="s">
        <v>130</v>
      </c>
      <c r="C16" s="34">
        <v>2</v>
      </c>
      <c r="D16" s="8"/>
    </row>
    <row r="17" spans="1:4" ht="12.75">
      <c r="A17" s="34" t="s">
        <v>120</v>
      </c>
      <c r="B17" s="34" t="s">
        <v>131</v>
      </c>
      <c r="C17" s="34">
        <v>2</v>
      </c>
      <c r="D17" s="8"/>
    </row>
    <row r="18" spans="1:4" ht="12.75">
      <c r="A18" s="34" t="s">
        <v>120</v>
      </c>
      <c r="B18" s="34" t="s">
        <v>132</v>
      </c>
      <c r="C18" s="34">
        <v>12</v>
      </c>
      <c r="D18" s="8"/>
    </row>
    <row r="19" spans="1:4" ht="12.75">
      <c r="A19" s="34" t="s">
        <v>120</v>
      </c>
      <c r="B19" s="34" t="s">
        <v>133</v>
      </c>
      <c r="C19" s="34">
        <v>7</v>
      </c>
      <c r="D19" s="8"/>
    </row>
    <row r="20" spans="1:4" ht="12.75">
      <c r="A20" s="34" t="s">
        <v>120</v>
      </c>
      <c r="B20" s="34" t="s">
        <v>134</v>
      </c>
      <c r="C20" s="34">
        <v>2</v>
      </c>
      <c r="D20" s="8"/>
    </row>
    <row r="21" spans="1:4" ht="12.75">
      <c r="A21" s="34" t="s">
        <v>120</v>
      </c>
      <c r="B21" s="34" t="s">
        <v>135</v>
      </c>
      <c r="C21" s="34">
        <v>1</v>
      </c>
      <c r="D21" s="8"/>
    </row>
    <row r="22" spans="1:4" ht="12.75">
      <c r="A22" s="34" t="s">
        <v>120</v>
      </c>
      <c r="B22" s="34" t="s">
        <v>136</v>
      </c>
      <c r="C22" s="34">
        <v>3</v>
      </c>
      <c r="D22" s="8"/>
    </row>
    <row r="23" spans="1:4" ht="12.75">
      <c r="A23" s="34" t="s">
        <v>120</v>
      </c>
      <c r="B23" s="34" t="s">
        <v>137</v>
      </c>
      <c r="C23" s="34">
        <v>1</v>
      </c>
      <c r="D23" s="8"/>
    </row>
    <row r="24" spans="1:4" ht="12.75">
      <c r="A24" s="34" t="s">
        <v>120</v>
      </c>
      <c r="B24" s="34" t="s">
        <v>138</v>
      </c>
      <c r="C24" s="34">
        <v>2</v>
      </c>
      <c r="D24" s="8"/>
    </row>
    <row r="25" spans="1:4" ht="12.75">
      <c r="A25" s="34" t="s">
        <v>120</v>
      </c>
      <c r="B25" s="34" t="s">
        <v>139</v>
      </c>
      <c r="C25" s="34">
        <v>1</v>
      </c>
      <c r="D25" s="8"/>
    </row>
    <row r="26" spans="1:4" ht="12.75">
      <c r="A26" s="34" t="s">
        <v>120</v>
      </c>
      <c r="B26" s="34" t="s">
        <v>140</v>
      </c>
      <c r="C26" s="34">
        <v>1</v>
      </c>
      <c r="D26" s="8"/>
    </row>
    <row r="27" spans="1:4" ht="12.75">
      <c r="A27" s="34" t="s">
        <v>120</v>
      </c>
      <c r="B27" s="34" t="s">
        <v>141</v>
      </c>
      <c r="C27" s="34">
        <v>1</v>
      </c>
      <c r="D27" s="8"/>
    </row>
    <row r="28" spans="1:4" ht="12.75">
      <c r="A28" s="34" t="s">
        <v>120</v>
      </c>
      <c r="B28" s="34" t="s">
        <v>142</v>
      </c>
      <c r="C28" s="34">
        <v>28</v>
      </c>
      <c r="D28" s="8"/>
    </row>
    <row r="29" spans="1:4" ht="12.75">
      <c r="A29" s="34" t="s">
        <v>120</v>
      </c>
      <c r="B29" s="34" t="s">
        <v>143</v>
      </c>
      <c r="C29" s="34">
        <v>3</v>
      </c>
      <c r="D29" s="8"/>
    </row>
    <row r="30" spans="1:4" ht="12.75">
      <c r="A30" s="34" t="s">
        <v>120</v>
      </c>
      <c r="B30" s="34" t="s">
        <v>144</v>
      </c>
      <c r="C30" s="34">
        <v>2</v>
      </c>
      <c r="D30" s="8"/>
    </row>
    <row r="31" spans="1:4" ht="12.75">
      <c r="A31" s="34" t="s">
        <v>120</v>
      </c>
      <c r="B31" s="34" t="s">
        <v>145</v>
      </c>
      <c r="C31" s="34">
        <v>2</v>
      </c>
      <c r="D31" s="8"/>
    </row>
    <row r="32" spans="1:4" ht="12.75">
      <c r="A32" s="34" t="s">
        <v>120</v>
      </c>
      <c r="B32" s="34" t="s">
        <v>146</v>
      </c>
      <c r="C32" s="34">
        <v>7</v>
      </c>
      <c r="D32" s="8"/>
    </row>
    <row r="33" spans="1:4" ht="12.75">
      <c r="A33" s="34" t="s">
        <v>120</v>
      </c>
      <c r="B33" s="34" t="s">
        <v>147</v>
      </c>
      <c r="C33" s="34">
        <v>1</v>
      </c>
      <c r="D33" s="8"/>
    </row>
    <row r="34" spans="1:4" ht="12.75">
      <c r="A34" s="34" t="s">
        <v>120</v>
      </c>
      <c r="B34" s="34" t="s">
        <v>148</v>
      </c>
      <c r="C34" s="34">
        <v>1</v>
      </c>
      <c r="D34" s="8"/>
    </row>
    <row r="35" spans="1:4" ht="12.75">
      <c r="A35" s="34" t="s">
        <v>120</v>
      </c>
      <c r="B35" s="34" t="s">
        <v>115</v>
      </c>
      <c r="C35" s="34">
        <v>28</v>
      </c>
      <c r="D35" s="8"/>
    </row>
    <row r="36" spans="1:4" ht="12.75">
      <c r="A36" s="34" t="s">
        <v>149</v>
      </c>
      <c r="B36" s="34" t="s">
        <v>149</v>
      </c>
      <c r="C36" s="34">
        <v>178</v>
      </c>
      <c r="D36" s="8"/>
    </row>
    <row r="37" spans="1:4" ht="12.75">
      <c r="A37" s="34" t="s">
        <v>149</v>
      </c>
      <c r="B37" s="34" t="s">
        <v>150</v>
      </c>
      <c r="C37" s="34">
        <v>16</v>
      </c>
      <c r="D37" s="8"/>
    </row>
    <row r="38" spans="1:4" ht="12.75">
      <c r="A38" s="34" t="s">
        <v>149</v>
      </c>
      <c r="B38" s="34" t="s">
        <v>151</v>
      </c>
      <c r="C38" s="34">
        <v>4</v>
      </c>
      <c r="D38" s="8"/>
    </row>
    <row r="39" spans="1:4" ht="12.75">
      <c r="A39" s="34" t="s">
        <v>149</v>
      </c>
      <c r="B39" s="34" t="s">
        <v>152</v>
      </c>
      <c r="C39" s="34">
        <v>1</v>
      </c>
      <c r="D39" s="8"/>
    </row>
    <row r="40" spans="1:4" ht="12.75">
      <c r="A40" s="34" t="s">
        <v>149</v>
      </c>
      <c r="B40" s="34" t="s">
        <v>153</v>
      </c>
      <c r="C40" s="34">
        <v>128</v>
      </c>
      <c r="D40" s="8"/>
    </row>
    <row r="41" spans="1:4" ht="12.75">
      <c r="A41" s="34" t="s">
        <v>149</v>
      </c>
      <c r="B41" s="34" t="s">
        <v>154</v>
      </c>
      <c r="C41" s="34">
        <v>23</v>
      </c>
      <c r="D41" s="8"/>
    </row>
    <row r="42" spans="1:4" ht="12.75">
      <c r="A42" s="34" t="s">
        <v>155</v>
      </c>
      <c r="B42" s="34" t="s">
        <v>156</v>
      </c>
      <c r="C42" s="34">
        <v>1</v>
      </c>
      <c r="D42" s="8"/>
    </row>
    <row r="43" spans="1:4" ht="12.75">
      <c r="A43" s="34" t="s">
        <v>155</v>
      </c>
      <c r="B43" s="34" t="s">
        <v>157</v>
      </c>
      <c r="C43" s="34">
        <v>1</v>
      </c>
      <c r="D43" s="8"/>
    </row>
    <row r="44" spans="1:4" ht="12.75">
      <c r="A44" s="34" t="s">
        <v>158</v>
      </c>
      <c r="B44" s="34" t="s">
        <v>159</v>
      </c>
      <c r="C44" s="34">
        <v>3</v>
      </c>
      <c r="D44" s="8"/>
    </row>
    <row r="45" spans="1:4" ht="12.75">
      <c r="A45" s="34" t="s">
        <v>160</v>
      </c>
      <c r="B45" s="34" t="s">
        <v>161</v>
      </c>
      <c r="C45" s="34">
        <v>1</v>
      </c>
      <c r="D45" s="8"/>
    </row>
    <row r="46" spans="1:4" ht="12.75">
      <c r="A46" s="34" t="s">
        <v>162</v>
      </c>
      <c r="B46" s="34" t="s">
        <v>163</v>
      </c>
      <c r="C46" s="34">
        <v>1</v>
      </c>
      <c r="D46" s="8"/>
    </row>
    <row r="47" spans="1:4" ht="12.75">
      <c r="A47" s="34" t="s">
        <v>162</v>
      </c>
      <c r="B47" s="34" t="s">
        <v>164</v>
      </c>
      <c r="C47" s="34">
        <v>5</v>
      </c>
      <c r="D47" s="8"/>
    </row>
    <row r="48" spans="1:4" ht="12.75">
      <c r="A48" s="34" t="s">
        <v>162</v>
      </c>
      <c r="B48" s="34" t="s">
        <v>165</v>
      </c>
      <c r="C48" s="34">
        <v>8</v>
      </c>
      <c r="D48" s="8"/>
    </row>
    <row r="49" spans="1:4" ht="12.75">
      <c r="A49" s="34" t="s">
        <v>162</v>
      </c>
      <c r="B49" s="34" t="s">
        <v>166</v>
      </c>
      <c r="C49" s="34">
        <v>2</v>
      </c>
      <c r="D49" s="8"/>
    </row>
    <row r="50" spans="1:4" ht="12.75">
      <c r="A50" s="34" t="s">
        <v>167</v>
      </c>
      <c r="B50" s="34" t="s">
        <v>168</v>
      </c>
      <c r="C50" s="34">
        <v>30</v>
      </c>
      <c r="D50" s="8"/>
    </row>
    <row r="51" spans="1:4" ht="12.75">
      <c r="A51" s="34" t="s">
        <v>167</v>
      </c>
      <c r="B51" s="34" t="s">
        <v>169</v>
      </c>
      <c r="C51" s="34">
        <v>1</v>
      </c>
      <c r="D51" s="8"/>
    </row>
    <row r="52" spans="1:4" ht="12.75">
      <c r="A52" s="34" t="s">
        <v>167</v>
      </c>
      <c r="B52" s="34" t="s">
        <v>170</v>
      </c>
      <c r="C52" s="34">
        <v>1</v>
      </c>
      <c r="D52" s="8"/>
    </row>
    <row r="53" spans="1:4" ht="12.75">
      <c r="A53" s="34" t="s">
        <v>167</v>
      </c>
      <c r="B53" s="34" t="s">
        <v>171</v>
      </c>
      <c r="C53" s="34">
        <v>4</v>
      </c>
      <c r="D53" s="8"/>
    </row>
    <row r="54" spans="1:4" ht="12.75">
      <c r="A54" s="34" t="s">
        <v>167</v>
      </c>
      <c r="B54" s="34" t="s">
        <v>172</v>
      </c>
      <c r="C54" s="34">
        <v>1</v>
      </c>
      <c r="D54" s="8"/>
    </row>
    <row r="55" spans="1:4" ht="12.75">
      <c r="A55" s="34" t="s">
        <v>167</v>
      </c>
      <c r="B55" s="34" t="s">
        <v>173</v>
      </c>
      <c r="C55" s="34">
        <v>1</v>
      </c>
      <c r="D55" s="8"/>
    </row>
    <row r="56" spans="1:4" ht="12.75">
      <c r="A56" s="34" t="s">
        <v>167</v>
      </c>
      <c r="B56" s="34" t="s">
        <v>174</v>
      </c>
      <c r="C56" s="34">
        <v>4</v>
      </c>
      <c r="D56" s="8"/>
    </row>
    <row r="57" spans="1:4" ht="12.75">
      <c r="A57" s="34" t="s">
        <v>167</v>
      </c>
      <c r="B57" s="34" t="s">
        <v>175</v>
      </c>
      <c r="C57" s="34">
        <v>14</v>
      </c>
      <c r="D57" s="8"/>
    </row>
    <row r="58" spans="1:4" ht="12.75">
      <c r="A58" s="34" t="s">
        <v>167</v>
      </c>
      <c r="B58" s="34" t="s">
        <v>176</v>
      </c>
      <c r="C58" s="34">
        <v>1</v>
      </c>
      <c r="D58" s="8"/>
    </row>
    <row r="59" spans="1:4" ht="12.75">
      <c r="A59" s="34" t="s">
        <v>167</v>
      </c>
      <c r="B59" s="34" t="s">
        <v>177</v>
      </c>
      <c r="C59" s="34">
        <v>2</v>
      </c>
      <c r="D59" s="8"/>
    </row>
    <row r="60" spans="1:4" ht="12.75">
      <c r="A60" s="34" t="s">
        <v>167</v>
      </c>
      <c r="B60" s="34" t="s">
        <v>178</v>
      </c>
      <c r="C60" s="34">
        <v>1</v>
      </c>
      <c r="D60" s="8"/>
    </row>
    <row r="61" spans="1:4" ht="12.75">
      <c r="A61" s="34" t="s">
        <v>167</v>
      </c>
      <c r="B61" s="34" t="s">
        <v>179</v>
      </c>
      <c r="C61" s="34">
        <v>1</v>
      </c>
      <c r="D61" s="8"/>
    </row>
    <row r="62" spans="1:4" ht="12.75">
      <c r="A62" s="34" t="s">
        <v>167</v>
      </c>
      <c r="B62" s="34" t="s">
        <v>167</v>
      </c>
      <c r="C62" s="34">
        <v>1</v>
      </c>
      <c r="D62" s="8"/>
    </row>
    <row r="63" spans="1:4" ht="12.75">
      <c r="A63" s="34" t="s">
        <v>167</v>
      </c>
      <c r="B63" s="34" t="s">
        <v>184</v>
      </c>
      <c r="C63" s="34">
        <v>2</v>
      </c>
      <c r="D63" s="8"/>
    </row>
    <row r="64" spans="1:4" ht="12.75">
      <c r="A64" s="34" t="s">
        <v>167</v>
      </c>
      <c r="B64" s="34" t="s">
        <v>185</v>
      </c>
      <c r="C64" s="34">
        <v>2</v>
      </c>
      <c r="D64" s="8"/>
    </row>
    <row r="65" spans="1:4" ht="12.75">
      <c r="A65" s="34" t="s">
        <v>167</v>
      </c>
      <c r="B65" s="34" t="s">
        <v>186</v>
      </c>
      <c r="C65" s="34">
        <v>1</v>
      </c>
      <c r="D65" s="8"/>
    </row>
    <row r="66" spans="1:4" ht="12.75">
      <c r="A66" s="34" t="s">
        <v>167</v>
      </c>
      <c r="B66" s="34" t="s">
        <v>187</v>
      </c>
      <c r="C66" s="34">
        <v>1</v>
      </c>
      <c r="D66" s="8"/>
    </row>
    <row r="67" spans="1:4" ht="12.75">
      <c r="A67" s="34" t="s">
        <v>162</v>
      </c>
      <c r="B67" s="34" t="s">
        <v>180</v>
      </c>
      <c r="C67" s="34">
        <v>2</v>
      </c>
      <c r="D67" s="8"/>
    </row>
    <row r="68" spans="1:4" ht="12.75">
      <c r="A68" s="34" t="s">
        <v>162</v>
      </c>
      <c r="B68" s="34" t="s">
        <v>181</v>
      </c>
      <c r="C68" s="34">
        <v>1</v>
      </c>
      <c r="D68" s="8"/>
    </row>
    <row r="69" spans="1:4" ht="12.75">
      <c r="A69" s="34" t="s">
        <v>162</v>
      </c>
      <c r="B69" s="34" t="s">
        <v>182</v>
      </c>
      <c r="C69" s="34">
        <v>2</v>
      </c>
      <c r="D69" s="8"/>
    </row>
    <row r="70" spans="1:4" ht="12.75">
      <c r="A70" s="34" t="s">
        <v>162</v>
      </c>
      <c r="B70" s="34" t="s">
        <v>183</v>
      </c>
      <c r="C70" s="34">
        <v>1</v>
      </c>
      <c r="D70" s="8"/>
    </row>
    <row r="71" spans="1:4" ht="12.75">
      <c r="A71" s="34" t="s">
        <v>188</v>
      </c>
      <c r="B71" s="34" t="s">
        <v>189</v>
      </c>
      <c r="C71" s="34">
        <v>1</v>
      </c>
      <c r="D71" s="8"/>
    </row>
    <row r="72" spans="1:4" ht="12.75">
      <c r="A72" s="34" t="s">
        <v>188</v>
      </c>
      <c r="B72" s="34" t="s">
        <v>190</v>
      </c>
      <c r="C72" s="34">
        <v>1</v>
      </c>
      <c r="D72" s="8"/>
    </row>
    <row r="73" spans="1:4" ht="12.75">
      <c r="A73" s="34" t="s">
        <v>188</v>
      </c>
      <c r="B73" s="34" t="s">
        <v>191</v>
      </c>
      <c r="C73" s="34">
        <v>1</v>
      </c>
      <c r="D73" s="8"/>
    </row>
    <row r="74" spans="1:4" ht="12.75">
      <c r="A74" s="34" t="s">
        <v>188</v>
      </c>
      <c r="B74" s="34" t="s">
        <v>192</v>
      </c>
      <c r="C74" s="34">
        <v>2</v>
      </c>
      <c r="D74" s="8"/>
    </row>
    <row r="75" spans="1:4" ht="12.75">
      <c r="A75" s="34" t="s">
        <v>188</v>
      </c>
      <c r="B75" s="34" t="s">
        <v>193</v>
      </c>
      <c r="C75" s="34">
        <v>4</v>
      </c>
      <c r="D75" s="8"/>
    </row>
    <row r="76" spans="1:4" ht="12.75">
      <c r="A76" s="34" t="s">
        <v>188</v>
      </c>
      <c r="B76" s="34" t="s">
        <v>194</v>
      </c>
      <c r="C76" s="34">
        <v>2</v>
      </c>
      <c r="D76" s="8"/>
    </row>
    <row r="77" spans="1:4" ht="12.75">
      <c r="A77" s="34" t="s">
        <v>195</v>
      </c>
      <c r="B77" s="34" t="s">
        <v>196</v>
      </c>
      <c r="C77" s="34">
        <v>1</v>
      </c>
      <c r="D77" s="8"/>
    </row>
    <row r="78" spans="1:4" ht="12.75">
      <c r="A78" s="34" t="s">
        <v>197</v>
      </c>
      <c r="B78" s="34" t="s">
        <v>198</v>
      </c>
      <c r="C78" s="34">
        <v>10</v>
      </c>
      <c r="D78" s="8"/>
    </row>
    <row r="79" spans="1:4" ht="12.75">
      <c r="A79" s="34" t="s">
        <v>197</v>
      </c>
      <c r="B79" s="34" t="s">
        <v>199</v>
      </c>
      <c r="C79" s="34">
        <v>3</v>
      </c>
      <c r="D79" s="8"/>
    </row>
    <row r="80" spans="1:4" ht="12.75">
      <c r="A80" s="34" t="s">
        <v>197</v>
      </c>
      <c r="B80" s="34" t="s">
        <v>200</v>
      </c>
      <c r="C80" s="34">
        <v>1</v>
      </c>
      <c r="D80" s="8"/>
    </row>
    <row r="81" spans="1:4" ht="12.75">
      <c r="A81" s="34" t="s">
        <v>197</v>
      </c>
      <c r="B81" s="34" t="s">
        <v>201</v>
      </c>
      <c r="C81" s="34">
        <v>1</v>
      </c>
      <c r="D81" s="8"/>
    </row>
    <row r="82" spans="1:4" ht="12.75">
      <c r="A82" s="34" t="s">
        <v>202</v>
      </c>
      <c r="B82" s="34" t="s">
        <v>203</v>
      </c>
      <c r="C82" s="34">
        <v>1</v>
      </c>
      <c r="D82" s="8"/>
    </row>
    <row r="83" spans="1:4" ht="12.75">
      <c r="A83" s="34" t="s">
        <v>202</v>
      </c>
      <c r="B83" s="34" t="s">
        <v>204</v>
      </c>
      <c r="C83" s="34">
        <v>1</v>
      </c>
      <c r="D83" s="8"/>
    </row>
    <row r="84" spans="1:4" ht="12.75">
      <c r="A84" s="34" t="s">
        <v>202</v>
      </c>
      <c r="B84" s="34" t="s">
        <v>205</v>
      </c>
      <c r="C84" s="34">
        <v>1</v>
      </c>
      <c r="D84" s="8"/>
    </row>
    <row r="85" spans="1:4" ht="12.75">
      <c r="A85" s="34" t="s">
        <v>202</v>
      </c>
      <c r="B85" s="34" t="s">
        <v>206</v>
      </c>
      <c r="C85" s="34">
        <v>1</v>
      </c>
      <c r="D85" s="8"/>
    </row>
    <row r="86" spans="1:4" ht="12.75">
      <c r="A86" s="34" t="s">
        <v>202</v>
      </c>
      <c r="B86" s="34" t="s">
        <v>207</v>
      </c>
      <c r="C86" s="34">
        <v>2</v>
      </c>
      <c r="D86" s="8"/>
    </row>
    <row r="87" spans="1:4" ht="12.75">
      <c r="A87" s="34" t="s">
        <v>202</v>
      </c>
      <c r="B87" s="34" t="s">
        <v>208</v>
      </c>
      <c r="C87" s="34">
        <v>10</v>
      </c>
      <c r="D87" s="8"/>
    </row>
    <row r="88" spans="1:4" ht="12.75">
      <c r="A88" s="34" t="s">
        <v>209</v>
      </c>
      <c r="B88" s="34" t="s">
        <v>210</v>
      </c>
      <c r="C88" s="34">
        <v>1</v>
      </c>
      <c r="D88" s="8"/>
    </row>
    <row r="89" spans="1:4" ht="12.75">
      <c r="A89" s="34" t="s">
        <v>211</v>
      </c>
      <c r="B89" s="34" t="s">
        <v>212</v>
      </c>
      <c r="C89" s="34">
        <v>5</v>
      </c>
      <c r="D89" s="8"/>
    </row>
    <row r="90" spans="1:4" ht="12.75">
      <c r="A90" s="34" t="s">
        <v>211</v>
      </c>
      <c r="B90" s="34" t="s">
        <v>213</v>
      </c>
      <c r="C90" s="34">
        <v>3</v>
      </c>
      <c r="D90" s="8"/>
    </row>
    <row r="91" spans="1:4" ht="12.75">
      <c r="A91" s="34" t="s">
        <v>211</v>
      </c>
      <c r="B91" s="34" t="s">
        <v>214</v>
      </c>
      <c r="C91" s="34">
        <v>1</v>
      </c>
      <c r="D91" s="8"/>
    </row>
    <row r="92" spans="1:4" ht="12.75">
      <c r="A92" s="34" t="s">
        <v>215</v>
      </c>
      <c r="B92" s="34" t="s">
        <v>216</v>
      </c>
      <c r="C92" s="34">
        <v>3</v>
      </c>
      <c r="D92" s="8"/>
    </row>
    <row r="93" spans="1:4" ht="12.75">
      <c r="A93" s="34" t="s">
        <v>215</v>
      </c>
      <c r="B93" s="34" t="s">
        <v>217</v>
      </c>
      <c r="C93" s="34">
        <v>2</v>
      </c>
      <c r="D93" s="8"/>
    </row>
    <row r="94" spans="1:4" ht="12.75">
      <c r="A94" s="34" t="s">
        <v>215</v>
      </c>
      <c r="B94" s="34" t="s">
        <v>218</v>
      </c>
      <c r="C94" s="34">
        <v>1</v>
      </c>
      <c r="D94" s="8"/>
    </row>
    <row r="95" spans="1:4" ht="12.75">
      <c r="A95" s="34" t="s">
        <v>215</v>
      </c>
      <c r="B95" s="34" t="s">
        <v>219</v>
      </c>
      <c r="C95" s="34">
        <v>2</v>
      </c>
      <c r="D95" s="8"/>
    </row>
    <row r="96" spans="1:4" ht="12.75">
      <c r="A96" s="34" t="s">
        <v>215</v>
      </c>
      <c r="B96" s="34" t="s">
        <v>220</v>
      </c>
      <c r="C96" s="34">
        <v>3</v>
      </c>
      <c r="D96" s="8"/>
    </row>
    <row r="97" spans="1:4" ht="12.75">
      <c r="A97" s="34" t="s">
        <v>215</v>
      </c>
      <c r="B97" s="34" t="s">
        <v>221</v>
      </c>
      <c r="C97" s="34">
        <v>1</v>
      </c>
      <c r="D97" s="8"/>
    </row>
    <row r="98" spans="1:4" ht="12.75">
      <c r="A98" s="34" t="s">
        <v>215</v>
      </c>
      <c r="B98" s="34" t="s">
        <v>222</v>
      </c>
      <c r="C98" s="34">
        <v>1</v>
      </c>
      <c r="D98" s="8"/>
    </row>
    <row r="99" spans="1:4" ht="12.75">
      <c r="A99" s="34" t="s">
        <v>215</v>
      </c>
      <c r="B99" s="34" t="s">
        <v>109</v>
      </c>
      <c r="C99" s="34">
        <v>13</v>
      </c>
      <c r="D99" s="8"/>
    </row>
    <row r="100" spans="1:4" ht="12.75">
      <c r="A100" s="34" t="s">
        <v>215</v>
      </c>
      <c r="B100" s="34" t="s">
        <v>223</v>
      </c>
      <c r="C100" s="34">
        <v>1</v>
      </c>
      <c r="D100" s="8"/>
    </row>
    <row r="101" spans="1:4" ht="12.75">
      <c r="A101" s="34" t="s">
        <v>224</v>
      </c>
      <c r="B101" s="34" t="s">
        <v>191</v>
      </c>
      <c r="C101" s="34">
        <v>1</v>
      </c>
      <c r="D101" s="8"/>
    </row>
    <row r="102" spans="1:4" ht="12.75">
      <c r="A102" s="34" t="s">
        <v>224</v>
      </c>
      <c r="B102" s="34" t="s">
        <v>192</v>
      </c>
      <c r="C102" s="34">
        <v>1</v>
      </c>
      <c r="D102" s="8"/>
    </row>
    <row r="103" spans="1:4" ht="12.75">
      <c r="A103" s="34" t="s">
        <v>225</v>
      </c>
      <c r="B103" s="34" t="s">
        <v>226</v>
      </c>
      <c r="C103" s="34">
        <v>4</v>
      </c>
      <c r="D103" s="8"/>
    </row>
    <row r="104" spans="1:4" ht="12.75">
      <c r="A104" s="34" t="s">
        <v>227</v>
      </c>
      <c r="B104" s="34" t="s">
        <v>203</v>
      </c>
      <c r="C104" s="34">
        <v>6</v>
      </c>
      <c r="D104" s="8"/>
    </row>
    <row r="105" spans="1:4" ht="12.75">
      <c r="A105" s="34" t="s">
        <v>227</v>
      </c>
      <c r="B105" s="34" t="s">
        <v>228</v>
      </c>
      <c r="C105" s="34">
        <v>2</v>
      </c>
      <c r="D105" s="8"/>
    </row>
    <row r="106" spans="1:4" ht="12.75">
      <c r="A106" s="34" t="s">
        <v>227</v>
      </c>
      <c r="B106" s="34" t="s">
        <v>229</v>
      </c>
      <c r="C106" s="34">
        <v>1</v>
      </c>
      <c r="D106" s="8"/>
    </row>
    <row r="107" spans="1:4" ht="12.75">
      <c r="A107" s="34" t="s">
        <v>227</v>
      </c>
      <c r="B107" s="34" t="s">
        <v>230</v>
      </c>
      <c r="C107" s="34">
        <v>1</v>
      </c>
      <c r="D107" s="8"/>
    </row>
    <row r="108" spans="1:4" ht="12.75">
      <c r="A108" s="34" t="s">
        <v>227</v>
      </c>
      <c r="B108" s="34" t="s">
        <v>231</v>
      </c>
      <c r="C108" s="34">
        <v>1</v>
      </c>
      <c r="D108" s="8"/>
    </row>
    <row r="109" spans="1:4" ht="12.75">
      <c r="A109" s="34" t="s">
        <v>227</v>
      </c>
      <c r="B109" s="34" t="s">
        <v>207</v>
      </c>
      <c r="C109" s="34">
        <v>4</v>
      </c>
      <c r="D109" s="8"/>
    </row>
    <row r="110" spans="1:4" ht="12.75">
      <c r="A110" s="34" t="s">
        <v>227</v>
      </c>
      <c r="B110" s="34" t="s">
        <v>232</v>
      </c>
      <c r="C110" s="34">
        <v>3</v>
      </c>
      <c r="D110" s="8"/>
    </row>
    <row r="111" spans="1:4" ht="12.75">
      <c r="A111" s="34" t="s">
        <v>233</v>
      </c>
      <c r="B111" s="34" t="s">
        <v>234</v>
      </c>
      <c r="C111" s="34">
        <v>1</v>
      </c>
      <c r="D111" s="8"/>
    </row>
    <row r="112" spans="1:4" ht="12.75">
      <c r="A112" s="34" t="s">
        <v>233</v>
      </c>
      <c r="B112" s="34" t="s">
        <v>219</v>
      </c>
      <c r="C112" s="34">
        <v>3</v>
      </c>
      <c r="D112" s="8"/>
    </row>
    <row r="113" spans="1:4" ht="12.75">
      <c r="A113" s="34" t="s">
        <v>233</v>
      </c>
      <c r="B113" s="34" t="s">
        <v>235</v>
      </c>
      <c r="C113" s="34">
        <v>1</v>
      </c>
      <c r="D113" s="8"/>
    </row>
    <row r="114" spans="1:4" ht="12.75">
      <c r="A114" s="34" t="s">
        <v>233</v>
      </c>
      <c r="B114" s="34" t="s">
        <v>236</v>
      </c>
      <c r="C114" s="34">
        <v>2</v>
      </c>
      <c r="D114" s="8"/>
    </row>
    <row r="115" spans="1:4" ht="12.75">
      <c r="A115" s="34" t="s">
        <v>233</v>
      </c>
      <c r="B115" s="34" t="s">
        <v>237</v>
      </c>
      <c r="C115" s="34">
        <v>1</v>
      </c>
      <c r="D115" s="8"/>
    </row>
    <row r="116" spans="1:4" ht="12.75">
      <c r="A116" s="34" t="s">
        <v>233</v>
      </c>
      <c r="B116" s="34" t="s">
        <v>238</v>
      </c>
      <c r="C116" s="34">
        <v>1</v>
      </c>
      <c r="D116" s="8"/>
    </row>
    <row r="117" spans="1:4" ht="12.75">
      <c r="A117" s="34" t="s">
        <v>233</v>
      </c>
      <c r="B117" s="34" t="s">
        <v>109</v>
      </c>
      <c r="C117" s="34">
        <v>3</v>
      </c>
      <c r="D117" s="8"/>
    </row>
    <row r="118" spans="1:4" ht="12.75">
      <c r="A118" s="34" t="s">
        <v>233</v>
      </c>
      <c r="B118" s="34" t="s">
        <v>239</v>
      </c>
      <c r="C118" s="34">
        <v>1</v>
      </c>
      <c r="D118" s="8"/>
    </row>
    <row r="119" spans="1:4" ht="12.75">
      <c r="A119" s="34" t="s">
        <v>240</v>
      </c>
      <c r="B119" s="34" t="s">
        <v>213</v>
      </c>
      <c r="C119" s="34">
        <v>7</v>
      </c>
      <c r="D119" s="8"/>
    </row>
    <row r="120" spans="1:4" ht="12.75">
      <c r="A120" s="34" t="s">
        <v>241</v>
      </c>
      <c r="B120" s="34" t="s">
        <v>242</v>
      </c>
      <c r="C120" s="34">
        <v>2</v>
      </c>
      <c r="D120" s="8"/>
    </row>
    <row r="121" spans="1:4" ht="12.75">
      <c r="A121" s="34" t="s">
        <v>241</v>
      </c>
      <c r="B121" s="34" t="s">
        <v>243</v>
      </c>
      <c r="C121" s="34">
        <v>1</v>
      </c>
      <c r="D121" s="8"/>
    </row>
    <row r="122" spans="1:4" ht="12.75">
      <c r="A122" s="34" t="s">
        <v>244</v>
      </c>
      <c r="B122" s="34" t="s">
        <v>245</v>
      </c>
      <c r="C122" s="34">
        <v>1</v>
      </c>
      <c r="D122" s="8"/>
    </row>
    <row r="123" spans="1:4" ht="12.75">
      <c r="A123" s="34" t="s">
        <v>246</v>
      </c>
      <c r="B123" s="34" t="s">
        <v>247</v>
      </c>
      <c r="C123" s="34">
        <v>1</v>
      </c>
      <c r="D123" s="8"/>
    </row>
    <row r="124" spans="1:4" ht="12.75">
      <c r="A124" s="34" t="s">
        <v>246</v>
      </c>
      <c r="B124" s="34" t="s">
        <v>58</v>
      </c>
      <c r="C124" s="34">
        <v>1</v>
      </c>
      <c r="D124" s="8"/>
    </row>
    <row r="125" spans="1:4" ht="12.75">
      <c r="A125" s="34" t="s">
        <v>246</v>
      </c>
      <c r="B125" s="34" t="s">
        <v>248</v>
      </c>
      <c r="C125" s="34">
        <v>17</v>
      </c>
      <c r="D125" s="8"/>
    </row>
    <row r="126" spans="1:4" ht="12.75">
      <c r="A126" s="34" t="s">
        <v>249</v>
      </c>
      <c r="B126" s="34" t="s">
        <v>250</v>
      </c>
      <c r="C126" s="34">
        <v>2</v>
      </c>
      <c r="D126" s="8"/>
    </row>
    <row r="127" spans="1:4" ht="12.75">
      <c r="A127" s="34" t="s">
        <v>249</v>
      </c>
      <c r="B127" s="34" t="s">
        <v>248</v>
      </c>
      <c r="C127" s="34">
        <v>1</v>
      </c>
      <c r="D127" s="8"/>
    </row>
    <row r="128" spans="1:4" ht="12.75">
      <c r="A128" s="34" t="s">
        <v>251</v>
      </c>
      <c r="B128" s="34" t="s">
        <v>252</v>
      </c>
      <c r="C128" s="34">
        <v>1</v>
      </c>
      <c r="D128" s="8"/>
    </row>
    <row r="129" spans="1:4" ht="12.75">
      <c r="A129" s="34" t="s">
        <v>253</v>
      </c>
      <c r="B129" s="34" t="s">
        <v>254</v>
      </c>
      <c r="C129" s="34">
        <v>1</v>
      </c>
      <c r="D129" s="8"/>
    </row>
    <row r="130" spans="1:4" ht="12.75">
      <c r="A130" s="34" t="s">
        <v>253</v>
      </c>
      <c r="B130" s="34" t="s">
        <v>255</v>
      </c>
      <c r="C130" s="34">
        <v>1</v>
      </c>
      <c r="D130" s="8"/>
    </row>
    <row r="131" spans="1:4" ht="12.75">
      <c r="A131" s="34" t="s">
        <v>256</v>
      </c>
      <c r="B131" s="34" t="s">
        <v>257</v>
      </c>
      <c r="C131" s="34">
        <v>1</v>
      </c>
      <c r="D131" s="8"/>
    </row>
    <row r="132" spans="1:4" ht="12.75">
      <c r="A132" s="34" t="s">
        <v>256</v>
      </c>
      <c r="B132" s="34" t="s">
        <v>258</v>
      </c>
      <c r="C132" s="34">
        <v>5</v>
      </c>
      <c r="D132" s="8"/>
    </row>
    <row r="133" spans="1:4" ht="12.75">
      <c r="A133" s="34" t="s">
        <v>256</v>
      </c>
      <c r="B133" s="34" t="s">
        <v>259</v>
      </c>
      <c r="C133" s="34">
        <v>1</v>
      </c>
      <c r="D133" s="8"/>
    </row>
    <row r="134" spans="1:4" ht="12.75">
      <c r="A134" s="34" t="s">
        <v>256</v>
      </c>
      <c r="B134" s="34" t="s">
        <v>260</v>
      </c>
      <c r="C134" s="34">
        <v>2</v>
      </c>
      <c r="D134" s="8"/>
    </row>
    <row r="135" spans="1:4" ht="12.75">
      <c r="A135" s="34" t="s">
        <v>256</v>
      </c>
      <c r="B135" s="34" t="s">
        <v>208</v>
      </c>
      <c r="C135" s="34">
        <v>1</v>
      </c>
      <c r="D135" s="8"/>
    </row>
    <row r="136" spans="1:4" ht="12.75">
      <c r="A136" s="34" t="s">
        <v>261</v>
      </c>
      <c r="B136" s="34" t="s">
        <v>262</v>
      </c>
      <c r="C136" s="34">
        <v>2</v>
      </c>
      <c r="D136" s="8"/>
    </row>
    <row r="137" spans="1:4" ht="12.75">
      <c r="A137" s="34" t="s">
        <v>261</v>
      </c>
      <c r="B137" s="34" t="s">
        <v>263</v>
      </c>
      <c r="C137" s="34">
        <v>2</v>
      </c>
      <c r="D137" s="8"/>
    </row>
    <row r="138" spans="1:4" ht="12.75">
      <c r="A138" s="34" t="s">
        <v>264</v>
      </c>
      <c r="B138" s="34" t="s">
        <v>265</v>
      </c>
      <c r="C138" s="34">
        <v>1</v>
      </c>
      <c r="D138" s="8"/>
    </row>
    <row r="139" spans="1:4" ht="12.75">
      <c r="A139" s="34" t="s">
        <v>264</v>
      </c>
      <c r="B139" s="34" t="s">
        <v>258</v>
      </c>
      <c r="C139" s="34">
        <v>1</v>
      </c>
      <c r="D139" s="8"/>
    </row>
    <row r="140" spans="1:4" ht="12.75">
      <c r="A140" s="34" t="s">
        <v>264</v>
      </c>
      <c r="B140" s="34" t="s">
        <v>208</v>
      </c>
      <c r="C140" s="34">
        <v>1</v>
      </c>
      <c r="D140" s="8"/>
    </row>
    <row r="141" spans="1:4" ht="12.75">
      <c r="A141" s="34" t="s">
        <v>264</v>
      </c>
      <c r="B141" s="34" t="s">
        <v>266</v>
      </c>
      <c r="C141" s="34">
        <v>1</v>
      </c>
      <c r="D141" s="8"/>
    </row>
    <row r="142" spans="1:4" ht="12.75">
      <c r="A142" s="34" t="s">
        <v>267</v>
      </c>
      <c r="B142" s="34" t="s">
        <v>268</v>
      </c>
      <c r="C142" s="34">
        <v>2</v>
      </c>
      <c r="D142" s="8"/>
    </row>
    <row r="143" spans="1:4" ht="12.75">
      <c r="A143" s="34" t="s">
        <v>267</v>
      </c>
      <c r="B143" s="34" t="s">
        <v>168</v>
      </c>
      <c r="C143" s="34">
        <v>2</v>
      </c>
      <c r="D143" s="8"/>
    </row>
    <row r="144" spans="1:4" ht="12.75">
      <c r="A144" s="34" t="s">
        <v>267</v>
      </c>
      <c r="B144" s="34" t="s">
        <v>269</v>
      </c>
      <c r="C144" s="34">
        <v>1</v>
      </c>
      <c r="D144" s="8"/>
    </row>
    <row r="145" spans="1:4" ht="12.75">
      <c r="A145" s="34" t="s">
        <v>267</v>
      </c>
      <c r="B145" s="34" t="s">
        <v>270</v>
      </c>
      <c r="C145" s="34">
        <v>1</v>
      </c>
      <c r="D145" s="8"/>
    </row>
    <row r="146" spans="1:4" ht="12.75">
      <c r="A146" s="34" t="s">
        <v>267</v>
      </c>
      <c r="B146" s="34" t="s">
        <v>271</v>
      </c>
      <c r="C146" s="34">
        <v>1</v>
      </c>
      <c r="D146" s="8"/>
    </row>
    <row r="147" spans="1:4" ht="12.75">
      <c r="A147" s="34" t="s">
        <v>267</v>
      </c>
      <c r="B147" s="34" t="s">
        <v>272</v>
      </c>
      <c r="C147" s="34">
        <v>1</v>
      </c>
      <c r="D147" s="8"/>
    </row>
    <row r="148" spans="1:4" ht="12.75">
      <c r="A148" s="34" t="s">
        <v>267</v>
      </c>
      <c r="B148" s="34" t="s">
        <v>273</v>
      </c>
      <c r="C148" s="34">
        <v>4</v>
      </c>
      <c r="D148" s="8"/>
    </row>
    <row r="149" spans="1:4" ht="12.75">
      <c r="A149" s="34" t="s">
        <v>267</v>
      </c>
      <c r="B149" s="34" t="s">
        <v>274</v>
      </c>
      <c r="C149" s="34">
        <v>1</v>
      </c>
      <c r="D149" s="8"/>
    </row>
    <row r="150" spans="1:4" ht="12.75">
      <c r="A150" s="34" t="s">
        <v>267</v>
      </c>
      <c r="B150" s="34" t="s">
        <v>275</v>
      </c>
      <c r="C150" s="34">
        <v>3</v>
      </c>
      <c r="D150" s="8"/>
    </row>
    <row r="151" spans="1:4" ht="12.75">
      <c r="A151" s="34" t="s">
        <v>267</v>
      </c>
      <c r="B151" s="34" t="s">
        <v>276</v>
      </c>
      <c r="C151" s="34">
        <v>1</v>
      </c>
      <c r="D151" s="8"/>
    </row>
    <row r="152" spans="1:4" ht="12.75">
      <c r="A152" s="34" t="s">
        <v>277</v>
      </c>
      <c r="B152" s="34" t="s">
        <v>278</v>
      </c>
      <c r="C152" s="34">
        <v>1</v>
      </c>
      <c r="D152" s="8"/>
    </row>
    <row r="153" spans="1:4" ht="12.75">
      <c r="A153" s="34" t="s">
        <v>277</v>
      </c>
      <c r="B153" s="34" t="s">
        <v>269</v>
      </c>
      <c r="C153" s="34">
        <v>3</v>
      </c>
      <c r="D153" s="8"/>
    </row>
    <row r="154" spans="1:4" ht="12.75">
      <c r="A154" s="34" t="s">
        <v>277</v>
      </c>
      <c r="B154" s="34" t="s">
        <v>279</v>
      </c>
      <c r="C154" s="34">
        <v>1</v>
      </c>
      <c r="D154" s="8"/>
    </row>
    <row r="155" spans="1:4" ht="12.75">
      <c r="A155" s="34" t="s">
        <v>277</v>
      </c>
      <c r="B155" s="34" t="s">
        <v>280</v>
      </c>
      <c r="C155" s="34">
        <v>1</v>
      </c>
      <c r="D155" s="8"/>
    </row>
    <row r="156" spans="1:4" ht="12.75">
      <c r="A156" s="34" t="s">
        <v>281</v>
      </c>
      <c r="B156" s="34" t="s">
        <v>110</v>
      </c>
      <c r="C156" s="34">
        <v>3</v>
      </c>
      <c r="D156" s="8"/>
    </row>
    <row r="157" spans="1:4" ht="12.75">
      <c r="A157" s="34" t="s">
        <v>282</v>
      </c>
      <c r="B157" s="34" t="s">
        <v>110</v>
      </c>
      <c r="C157" s="34">
        <v>1</v>
      </c>
      <c r="D157" s="8"/>
    </row>
    <row r="158" spans="1:4" ht="12.75">
      <c r="A158" s="34" t="s">
        <v>283</v>
      </c>
      <c r="B158" s="34" t="s">
        <v>284</v>
      </c>
      <c r="C158" s="34">
        <v>1</v>
      </c>
      <c r="D158" s="8"/>
    </row>
    <row r="159" spans="1:4" ht="12.75">
      <c r="A159" s="34" t="s">
        <v>283</v>
      </c>
      <c r="B159" s="34" t="s">
        <v>285</v>
      </c>
      <c r="C159" s="34">
        <v>1</v>
      </c>
      <c r="D159" s="8"/>
    </row>
    <row r="160" spans="1:4" ht="12.75">
      <c r="A160" s="34" t="s">
        <v>286</v>
      </c>
      <c r="B160" s="34" t="s">
        <v>287</v>
      </c>
      <c r="C160" s="34">
        <v>1</v>
      </c>
      <c r="D160" s="8"/>
    </row>
    <row r="161" spans="1:4" ht="12.75">
      <c r="A161" s="34" t="s">
        <v>288</v>
      </c>
      <c r="B161" s="34" t="s">
        <v>289</v>
      </c>
      <c r="C161" s="34">
        <v>1</v>
      </c>
      <c r="D161" s="8"/>
    </row>
    <row r="162" spans="1:4" ht="12.75">
      <c r="A162" s="34" t="s">
        <v>288</v>
      </c>
      <c r="B162" s="34" t="s">
        <v>290</v>
      </c>
      <c r="C162" s="34">
        <v>8</v>
      </c>
      <c r="D162" s="8"/>
    </row>
    <row r="163" spans="1:4" ht="12.75">
      <c r="A163" s="34" t="s">
        <v>288</v>
      </c>
      <c r="B163" s="34" t="s">
        <v>218</v>
      </c>
      <c r="C163" s="34">
        <v>1</v>
      </c>
      <c r="D163" s="8"/>
    </row>
    <row r="164" spans="1:4" ht="12.75">
      <c r="A164" s="34" t="s">
        <v>288</v>
      </c>
      <c r="B164" s="34" t="s">
        <v>291</v>
      </c>
      <c r="C164" s="34">
        <v>2</v>
      </c>
      <c r="D164" s="8"/>
    </row>
    <row r="165" spans="1:4" ht="12.75">
      <c r="A165" s="34" t="s">
        <v>288</v>
      </c>
      <c r="B165" s="34" t="s">
        <v>292</v>
      </c>
      <c r="C165" s="34">
        <v>1</v>
      </c>
      <c r="D165" s="8"/>
    </row>
    <row r="166" spans="1:4" ht="12.75">
      <c r="A166" s="34" t="s">
        <v>288</v>
      </c>
      <c r="B166" s="34" t="s">
        <v>293</v>
      </c>
      <c r="C166" s="34">
        <v>1</v>
      </c>
      <c r="D166" s="8"/>
    </row>
    <row r="167" spans="1:4" ht="12.75">
      <c r="A167" s="34" t="s">
        <v>288</v>
      </c>
      <c r="B167" s="34" t="s">
        <v>294</v>
      </c>
      <c r="C167" s="34">
        <v>3</v>
      </c>
      <c r="D167" s="8"/>
    </row>
    <row r="168" spans="1:4" ht="12.75">
      <c r="A168" s="34" t="s">
        <v>288</v>
      </c>
      <c r="B168" s="34" t="s">
        <v>295</v>
      </c>
      <c r="C168" s="34">
        <v>3</v>
      </c>
      <c r="D168" s="8"/>
    </row>
    <row r="169" spans="1:4" ht="12.75">
      <c r="A169" s="34" t="s">
        <v>288</v>
      </c>
      <c r="B169" s="34" t="s">
        <v>296</v>
      </c>
      <c r="C169" s="34">
        <v>1</v>
      </c>
      <c r="D169" s="8"/>
    </row>
    <row r="170" spans="1:4" ht="12.75">
      <c r="A170" s="34" t="s">
        <v>288</v>
      </c>
      <c r="B170" s="34" t="s">
        <v>297</v>
      </c>
      <c r="C170" s="34">
        <v>1</v>
      </c>
      <c r="D170" s="8"/>
    </row>
    <row r="171" spans="1:4" ht="12.75">
      <c r="A171" s="34" t="s">
        <v>288</v>
      </c>
      <c r="B171" s="34" t="s">
        <v>298</v>
      </c>
      <c r="C171" s="34">
        <v>2</v>
      </c>
      <c r="D171" s="8"/>
    </row>
    <row r="172" spans="1:4" ht="12.75">
      <c r="A172" s="34" t="s">
        <v>288</v>
      </c>
      <c r="B172" s="34" t="s">
        <v>299</v>
      </c>
      <c r="C172" s="34">
        <v>7</v>
      </c>
      <c r="D172" s="8"/>
    </row>
    <row r="173" spans="1:4" ht="12.75">
      <c r="A173" s="34" t="s">
        <v>288</v>
      </c>
      <c r="B173" s="34" t="s">
        <v>300</v>
      </c>
      <c r="C173" s="34">
        <v>2</v>
      </c>
      <c r="D173" s="8"/>
    </row>
    <row r="174" spans="1:4" ht="12.75">
      <c r="A174" s="34" t="s">
        <v>288</v>
      </c>
      <c r="B174" s="34" t="s">
        <v>301</v>
      </c>
      <c r="C174" s="34">
        <v>3</v>
      </c>
      <c r="D174" s="8"/>
    </row>
    <row r="175" spans="1:4" ht="12.75">
      <c r="A175" s="34" t="s">
        <v>288</v>
      </c>
      <c r="B175" s="34" t="s">
        <v>302</v>
      </c>
      <c r="C175" s="34">
        <v>1</v>
      </c>
      <c r="D175" s="8"/>
    </row>
    <row r="176" spans="1:4" ht="12.75">
      <c r="A176" s="34" t="s">
        <v>288</v>
      </c>
      <c r="B176" s="34" t="s">
        <v>303</v>
      </c>
      <c r="C176" s="34">
        <v>1</v>
      </c>
      <c r="D176" s="8"/>
    </row>
    <row r="177" spans="1:4" ht="12.75">
      <c r="A177" s="34" t="s">
        <v>288</v>
      </c>
      <c r="B177" s="34" t="s">
        <v>304</v>
      </c>
      <c r="C177" s="34">
        <v>1</v>
      </c>
      <c r="D177" s="8"/>
    </row>
    <row r="178" spans="1:4" ht="12.75">
      <c r="A178" s="34" t="s">
        <v>304</v>
      </c>
      <c r="B178" s="34" t="s">
        <v>169</v>
      </c>
      <c r="C178" s="34">
        <v>1</v>
      </c>
      <c r="D178" s="8"/>
    </row>
    <row r="179" spans="1:4" ht="12.75">
      <c r="A179" s="34" t="s">
        <v>304</v>
      </c>
      <c r="B179" s="34" t="s">
        <v>305</v>
      </c>
      <c r="C179" s="34">
        <v>1</v>
      </c>
      <c r="D179" s="8"/>
    </row>
    <row r="180" spans="1:4" ht="12.75">
      <c r="A180" s="34" t="s">
        <v>304</v>
      </c>
      <c r="B180" s="34" t="s">
        <v>306</v>
      </c>
      <c r="C180" s="34">
        <v>1</v>
      </c>
      <c r="D180" s="8"/>
    </row>
    <row r="181" spans="1:4" ht="12.75">
      <c r="A181" s="34" t="s">
        <v>307</v>
      </c>
      <c r="B181" s="34" t="s">
        <v>308</v>
      </c>
      <c r="C181" s="34">
        <v>2</v>
      </c>
      <c r="D181" s="8"/>
    </row>
    <row r="182" spans="1:4" ht="12.75">
      <c r="A182" s="34" t="s">
        <v>307</v>
      </c>
      <c r="B182" s="34" t="s">
        <v>309</v>
      </c>
      <c r="C182" s="34">
        <v>2</v>
      </c>
      <c r="D182" s="8"/>
    </row>
    <row r="183" spans="1:4" ht="12.75">
      <c r="A183" s="34" t="s">
        <v>307</v>
      </c>
      <c r="B183" s="34" t="s">
        <v>310</v>
      </c>
      <c r="C183" s="34">
        <v>20</v>
      </c>
      <c r="D183" s="8"/>
    </row>
    <row r="184" spans="1:4" ht="12.75">
      <c r="A184" s="34" t="s">
        <v>307</v>
      </c>
      <c r="B184" s="34" t="s">
        <v>311</v>
      </c>
      <c r="C184" s="34">
        <v>2</v>
      </c>
      <c r="D184" s="8"/>
    </row>
    <row r="185" spans="1:4" ht="12.75">
      <c r="A185" s="34" t="s">
        <v>307</v>
      </c>
      <c r="B185" s="34" t="s">
        <v>312</v>
      </c>
      <c r="C185" s="34">
        <v>3</v>
      </c>
      <c r="D185" s="8"/>
    </row>
    <row r="186" spans="1:4" ht="12.75">
      <c r="A186" s="34" t="s">
        <v>307</v>
      </c>
      <c r="B186" s="34" t="s">
        <v>313</v>
      </c>
      <c r="C186" s="34">
        <v>1</v>
      </c>
      <c r="D186" s="8"/>
    </row>
    <row r="187" spans="1:4" ht="12.75">
      <c r="A187" s="34" t="s">
        <v>307</v>
      </c>
      <c r="B187" s="34" t="s">
        <v>314</v>
      </c>
      <c r="C187" s="34">
        <v>4</v>
      </c>
      <c r="D187" s="8"/>
    </row>
    <row r="188" spans="1:4" ht="12.75">
      <c r="A188" s="34" t="s">
        <v>307</v>
      </c>
      <c r="B188" s="34" t="s">
        <v>315</v>
      </c>
      <c r="C188" s="34">
        <v>1</v>
      </c>
      <c r="D188" s="8"/>
    </row>
    <row r="189" spans="1:4" ht="12.75">
      <c r="A189" s="34" t="s">
        <v>316</v>
      </c>
      <c r="B189" s="34" t="s">
        <v>317</v>
      </c>
      <c r="C189" s="34">
        <v>4</v>
      </c>
      <c r="D189" s="8"/>
    </row>
    <row r="190" spans="1:4" ht="12.75">
      <c r="A190" s="34" t="s">
        <v>316</v>
      </c>
      <c r="B190" s="34" t="s">
        <v>162</v>
      </c>
      <c r="C190" s="34">
        <v>1</v>
      </c>
      <c r="D190" s="8"/>
    </row>
    <row r="191" spans="1:4" ht="12.75">
      <c r="A191" s="34" t="s">
        <v>316</v>
      </c>
      <c r="B191" s="34" t="s">
        <v>290</v>
      </c>
      <c r="C191" s="34">
        <v>40</v>
      </c>
      <c r="D191" s="8"/>
    </row>
    <row r="192" spans="1:4" ht="12.75">
      <c r="A192" s="34" t="s">
        <v>316</v>
      </c>
      <c r="B192" s="34" t="s">
        <v>318</v>
      </c>
      <c r="C192" s="34">
        <v>1</v>
      </c>
      <c r="D192" s="8"/>
    </row>
    <row r="193" spans="1:4" ht="12.75">
      <c r="A193" s="34" t="s">
        <v>316</v>
      </c>
      <c r="B193" s="34" t="s">
        <v>291</v>
      </c>
      <c r="C193" s="34">
        <v>1</v>
      </c>
      <c r="D193" s="8"/>
    </row>
    <row r="194" spans="1:4" ht="12.75">
      <c r="A194" s="34" t="s">
        <v>316</v>
      </c>
      <c r="B194" s="34" t="s">
        <v>319</v>
      </c>
      <c r="C194" s="34">
        <v>1</v>
      </c>
      <c r="D194" s="8"/>
    </row>
    <row r="195" spans="1:4" ht="12.75">
      <c r="A195" s="34" t="s">
        <v>316</v>
      </c>
      <c r="B195" s="34" t="s">
        <v>294</v>
      </c>
      <c r="C195" s="34">
        <v>7</v>
      </c>
      <c r="D195" s="8"/>
    </row>
    <row r="196" spans="1:4" ht="12.75">
      <c r="A196" s="34" t="s">
        <v>316</v>
      </c>
      <c r="B196" s="34" t="s">
        <v>320</v>
      </c>
      <c r="C196" s="34">
        <v>1</v>
      </c>
      <c r="D196" s="8"/>
    </row>
    <row r="197" spans="1:4" ht="12.75">
      <c r="A197" s="34" t="s">
        <v>316</v>
      </c>
      <c r="B197" s="34" t="s">
        <v>321</v>
      </c>
      <c r="C197" s="34">
        <v>1</v>
      </c>
      <c r="D197" s="8"/>
    </row>
    <row r="198" spans="1:4" ht="12.75">
      <c r="A198" s="34" t="s">
        <v>316</v>
      </c>
      <c r="B198" s="34" t="s">
        <v>298</v>
      </c>
      <c r="C198" s="34">
        <v>1</v>
      </c>
      <c r="D198" s="8"/>
    </row>
    <row r="199" spans="1:4" ht="12.75">
      <c r="A199" s="34" t="s">
        <v>316</v>
      </c>
      <c r="B199" s="34" t="s">
        <v>299</v>
      </c>
      <c r="C199" s="34">
        <v>1</v>
      </c>
      <c r="D199" s="8"/>
    </row>
    <row r="200" spans="1:4" ht="12.75">
      <c r="A200" s="34" t="s">
        <v>316</v>
      </c>
      <c r="B200" s="34" t="s">
        <v>300</v>
      </c>
      <c r="C200" s="34">
        <v>3</v>
      </c>
      <c r="D200" s="8"/>
    </row>
    <row r="201" spans="1:4" ht="12.75">
      <c r="A201" s="34" t="s">
        <v>316</v>
      </c>
      <c r="B201" s="34" t="s">
        <v>301</v>
      </c>
      <c r="C201" s="34">
        <v>1</v>
      </c>
      <c r="D201" s="8"/>
    </row>
    <row r="202" spans="1:4" ht="12.75">
      <c r="A202" s="34" t="s">
        <v>316</v>
      </c>
      <c r="B202" s="34" t="s">
        <v>303</v>
      </c>
      <c r="C202" s="34">
        <v>1</v>
      </c>
      <c r="D202" s="8"/>
    </row>
    <row r="203" spans="1:4" ht="12.75">
      <c r="A203" s="34" t="s">
        <v>316</v>
      </c>
      <c r="B203" s="34" t="s">
        <v>304</v>
      </c>
      <c r="C203" s="34">
        <v>1</v>
      </c>
      <c r="D203" s="8"/>
    </row>
    <row r="204" spans="1:4" ht="12.75">
      <c r="A204" s="34" t="s">
        <v>322</v>
      </c>
      <c r="B204" s="34" t="s">
        <v>323</v>
      </c>
      <c r="C204" s="34">
        <v>3</v>
      </c>
      <c r="D204" s="8"/>
    </row>
    <row r="205" spans="1:4" ht="12.75">
      <c r="A205" s="34" t="s">
        <v>322</v>
      </c>
      <c r="B205" s="34" t="s">
        <v>324</v>
      </c>
      <c r="C205" s="34">
        <v>1</v>
      </c>
      <c r="D205" s="8"/>
    </row>
    <row r="206" spans="1:4" ht="12.75">
      <c r="A206" s="34" t="s">
        <v>322</v>
      </c>
      <c r="B206" s="34" t="s">
        <v>325</v>
      </c>
      <c r="C206" s="34">
        <v>1</v>
      </c>
      <c r="D206" s="8"/>
    </row>
    <row r="207" spans="1:4" ht="12.75">
      <c r="A207" s="34" t="s">
        <v>322</v>
      </c>
      <c r="B207" s="34" t="s">
        <v>326</v>
      </c>
      <c r="C207" s="34">
        <v>6</v>
      </c>
      <c r="D207" s="8"/>
    </row>
    <row r="208" spans="1:4" ht="12.75">
      <c r="A208" s="34" t="s">
        <v>322</v>
      </c>
      <c r="B208" s="34" t="s">
        <v>327</v>
      </c>
      <c r="C208" s="34">
        <v>4</v>
      </c>
      <c r="D208" s="8"/>
    </row>
    <row r="209" spans="1:4" ht="12.75">
      <c r="A209" s="34" t="s">
        <v>322</v>
      </c>
      <c r="B209" s="34" t="s">
        <v>142</v>
      </c>
      <c r="C209" s="34">
        <v>1</v>
      </c>
      <c r="D209" s="8"/>
    </row>
    <row r="210" spans="1:4" ht="12.75">
      <c r="A210" s="34" t="s">
        <v>328</v>
      </c>
      <c r="B210" s="34" t="s">
        <v>329</v>
      </c>
      <c r="C210" s="34">
        <v>1</v>
      </c>
      <c r="D210" s="8"/>
    </row>
    <row r="211" spans="1:4" ht="12.75">
      <c r="A211" s="34" t="s">
        <v>328</v>
      </c>
      <c r="B211" s="34" t="s">
        <v>330</v>
      </c>
      <c r="C211" s="34">
        <v>1</v>
      </c>
      <c r="D211" s="8"/>
    </row>
    <row r="212" spans="1:4" ht="12.75">
      <c r="A212" s="34" t="s">
        <v>331</v>
      </c>
      <c r="B212" s="34" t="s">
        <v>332</v>
      </c>
      <c r="C212" s="34">
        <v>1</v>
      </c>
      <c r="D212" s="8"/>
    </row>
    <row r="213" spans="1:4" ht="12.75">
      <c r="A213" s="34" t="s">
        <v>331</v>
      </c>
      <c r="B213" s="34" t="s">
        <v>333</v>
      </c>
      <c r="C213" s="34">
        <v>1</v>
      </c>
      <c r="D213" s="8"/>
    </row>
    <row r="214" spans="1:4" ht="12.75">
      <c r="A214" s="34" t="s">
        <v>331</v>
      </c>
      <c r="B214" s="34" t="s">
        <v>334</v>
      </c>
      <c r="C214" s="34">
        <v>1</v>
      </c>
      <c r="D214" s="8"/>
    </row>
    <row r="215" spans="1:4" ht="12.75">
      <c r="A215" s="34" t="s">
        <v>331</v>
      </c>
      <c r="B215" s="34" t="s">
        <v>335</v>
      </c>
      <c r="C215" s="34">
        <v>1</v>
      </c>
      <c r="D215" s="8"/>
    </row>
    <row r="216" spans="1:4" ht="12.75">
      <c r="A216" s="34" t="s">
        <v>331</v>
      </c>
      <c r="B216" s="34" t="s">
        <v>336</v>
      </c>
      <c r="C216" s="34">
        <v>2</v>
      </c>
      <c r="D216" s="8"/>
    </row>
    <row r="217" spans="1:4" ht="12.75">
      <c r="A217" s="34" t="s">
        <v>331</v>
      </c>
      <c r="B217" s="34" t="s">
        <v>174</v>
      </c>
      <c r="C217" s="34">
        <v>1</v>
      </c>
      <c r="D217" s="8"/>
    </row>
    <row r="218" spans="1:4" ht="12.75">
      <c r="A218" s="34" t="s">
        <v>331</v>
      </c>
      <c r="B218" s="34" t="s">
        <v>337</v>
      </c>
      <c r="C218" s="34">
        <v>1</v>
      </c>
      <c r="D218" s="8"/>
    </row>
    <row r="219" spans="1:4" ht="12.75">
      <c r="A219" s="34" t="s">
        <v>331</v>
      </c>
      <c r="B219" s="34" t="s">
        <v>338</v>
      </c>
      <c r="C219" s="34">
        <v>10</v>
      </c>
      <c r="D219" s="8"/>
    </row>
    <row r="220" spans="1:4" ht="12.75">
      <c r="A220" s="34" t="s">
        <v>339</v>
      </c>
      <c r="B220" s="34" t="s">
        <v>340</v>
      </c>
      <c r="C220" s="34">
        <v>1</v>
      </c>
      <c r="D220" s="8"/>
    </row>
    <row r="221" spans="1:4" ht="12.75">
      <c r="A221" s="34" t="s">
        <v>339</v>
      </c>
      <c r="B221" s="34" t="s">
        <v>341</v>
      </c>
      <c r="C221" s="34">
        <v>1</v>
      </c>
      <c r="D221" s="8"/>
    </row>
    <row r="222" spans="1:4" ht="12.75">
      <c r="A222" s="34" t="s">
        <v>342</v>
      </c>
      <c r="B222" s="34" t="s">
        <v>343</v>
      </c>
      <c r="C222" s="34">
        <v>1</v>
      </c>
      <c r="D222" s="8"/>
    </row>
    <row r="223" spans="1:4" ht="12.75">
      <c r="A223" s="34" t="s">
        <v>342</v>
      </c>
      <c r="B223" s="34" t="s">
        <v>344</v>
      </c>
      <c r="C223" s="34">
        <v>4</v>
      </c>
      <c r="D223" s="8"/>
    </row>
    <row r="224" spans="1:4" ht="12.75">
      <c r="A224" s="34" t="s">
        <v>342</v>
      </c>
      <c r="B224" s="34" t="s">
        <v>345</v>
      </c>
      <c r="C224" s="34">
        <v>1</v>
      </c>
      <c r="D224" s="8"/>
    </row>
    <row r="225" spans="1:4" ht="12.75">
      <c r="A225" s="34" t="s">
        <v>342</v>
      </c>
      <c r="B225" s="34" t="s">
        <v>346</v>
      </c>
      <c r="C225" s="34">
        <v>2</v>
      </c>
      <c r="D225" s="8"/>
    </row>
    <row r="226" spans="1:4" ht="12.75">
      <c r="A226" s="34" t="s">
        <v>347</v>
      </c>
      <c r="B226" s="34" t="s">
        <v>340</v>
      </c>
      <c r="C226" s="34">
        <v>1</v>
      </c>
      <c r="D226" s="8"/>
    </row>
    <row r="227" spans="1:4" ht="12.75">
      <c r="A227" s="39" t="s">
        <v>76</v>
      </c>
      <c r="B227" s="39"/>
      <c r="C227" s="39">
        <f>SUM(C4:C226)</f>
        <v>1005</v>
      </c>
      <c r="D227" s="8"/>
    </row>
    <row r="228" spans="1:4" ht="12.75">
      <c r="A228" s="8"/>
      <c r="B228" s="8"/>
      <c r="C228" s="8"/>
      <c r="D228" s="8"/>
    </row>
    <row r="229" spans="1:4" ht="12.75">
      <c r="A229" s="33" t="s">
        <v>73</v>
      </c>
      <c r="B229" s="8"/>
      <c r="C229" s="8"/>
      <c r="D229" s="8"/>
    </row>
    <row r="230" spans="1:4" ht="12.75">
      <c r="A230" s="8"/>
      <c r="B230" s="8"/>
      <c r="C230" s="8"/>
      <c r="D230" s="8"/>
    </row>
    <row r="231" spans="1:4" ht="12.75">
      <c r="A231" s="8"/>
      <c r="B231" s="8"/>
      <c r="C231" s="8"/>
      <c r="D231" s="8"/>
    </row>
    <row r="232" spans="1:4" ht="12.75">
      <c r="A232" s="8"/>
      <c r="B232" s="8"/>
      <c r="C232" s="8"/>
      <c r="D232" s="8"/>
    </row>
    <row r="233" spans="1:4" ht="12.75">
      <c r="A233" s="8"/>
      <c r="B233" s="8"/>
      <c r="C233" s="8"/>
      <c r="D233" s="8"/>
    </row>
    <row r="234" spans="1:4" ht="12.75">
      <c r="A234" s="8"/>
      <c r="B234" s="8"/>
      <c r="C234" s="8"/>
      <c r="D234" s="8"/>
    </row>
    <row r="235" spans="1:4" ht="12.75">
      <c r="A235" s="8"/>
      <c r="B235" s="8"/>
      <c r="C235" s="8"/>
      <c r="D235" s="8"/>
    </row>
    <row r="236" spans="1:4" ht="12.75">
      <c r="A236" s="8"/>
      <c r="B236" s="8"/>
      <c r="C236" s="8"/>
      <c r="D236" s="8"/>
    </row>
    <row r="237" spans="1:4" ht="12.75">
      <c r="A237" s="8"/>
      <c r="B237" s="8"/>
      <c r="C237" s="8"/>
      <c r="D237" s="8"/>
    </row>
    <row r="238" spans="1:4" ht="12.75">
      <c r="A238" s="8"/>
      <c r="B238" s="8"/>
      <c r="C238" s="8"/>
      <c r="D238" s="8"/>
    </row>
    <row r="239" spans="1:4" ht="12.75">
      <c r="A239" s="8"/>
      <c r="B239" s="8"/>
      <c r="C239" s="8"/>
      <c r="D239" s="8"/>
    </row>
    <row r="240" spans="1:4" ht="12.75">
      <c r="A240" s="8"/>
      <c r="B240" s="8"/>
      <c r="C240" s="8"/>
      <c r="D240" s="8"/>
    </row>
    <row r="241" spans="1:4" ht="12.75">
      <c r="A241" s="8"/>
      <c r="B241" s="8"/>
      <c r="C241" s="8"/>
      <c r="D241" s="8"/>
    </row>
    <row r="242" spans="1:4" ht="12.75">
      <c r="A242" s="8"/>
      <c r="B242" s="8"/>
      <c r="C242" s="8"/>
      <c r="D242" s="8"/>
    </row>
    <row r="243" spans="1:4" ht="12.75">
      <c r="A243" s="8"/>
      <c r="B243" s="8"/>
      <c r="C243" s="8"/>
      <c r="D243" s="8"/>
    </row>
  </sheetData>
  <sheetProtection/>
  <mergeCells count="1">
    <mergeCell ref="A1:C1"/>
  </mergeCells>
  <printOptions/>
  <pageMargins left="0.7874015748031497" right="0.7874015748031497" top="0.984251968503937" bottom="0.984251968503937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31.00390625" style="0" customWidth="1"/>
    <col min="2" max="2" width="22.00390625" style="0" customWidth="1"/>
  </cols>
  <sheetData>
    <row r="1" spans="1:5" ht="46.5" customHeight="1">
      <c r="A1" s="45" t="s">
        <v>358</v>
      </c>
      <c r="B1" s="45"/>
      <c r="C1" s="45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36" t="s">
        <v>74</v>
      </c>
      <c r="B3" s="36" t="s">
        <v>75</v>
      </c>
      <c r="C3" s="36" t="s">
        <v>76</v>
      </c>
      <c r="D3" s="8"/>
      <c r="E3" s="8"/>
    </row>
    <row r="4" spans="1:5" ht="12.75">
      <c r="A4" s="34" t="s">
        <v>348</v>
      </c>
      <c r="B4" s="34" t="s">
        <v>357</v>
      </c>
      <c r="C4" s="34">
        <v>3</v>
      </c>
      <c r="D4" s="8"/>
      <c r="E4" s="8"/>
    </row>
    <row r="5" spans="1:5" ht="12.75">
      <c r="A5" s="34" t="s">
        <v>348</v>
      </c>
      <c r="B5" s="34" t="s">
        <v>349</v>
      </c>
      <c r="C5" s="34">
        <v>2</v>
      </c>
      <c r="D5" s="8"/>
      <c r="E5" s="8"/>
    </row>
    <row r="6" spans="1:5" ht="12.75">
      <c r="A6" s="34" t="s">
        <v>348</v>
      </c>
      <c r="B6" s="34" t="s">
        <v>350</v>
      </c>
      <c r="C6" s="34">
        <v>3</v>
      </c>
      <c r="D6" s="8"/>
      <c r="E6" s="8"/>
    </row>
    <row r="7" spans="1:5" ht="12.75">
      <c r="A7" s="34" t="s">
        <v>348</v>
      </c>
      <c r="B7" s="34" t="s">
        <v>356</v>
      </c>
      <c r="C7" s="34">
        <v>209</v>
      </c>
      <c r="D7" s="8"/>
      <c r="E7" s="8"/>
    </row>
    <row r="8" spans="1:5" ht="12.75">
      <c r="A8" s="34" t="s">
        <v>348</v>
      </c>
      <c r="B8" s="34" t="s">
        <v>351</v>
      </c>
      <c r="C8" s="34">
        <v>1</v>
      </c>
      <c r="D8" s="8"/>
      <c r="E8" s="8"/>
    </row>
    <row r="9" spans="1:5" ht="12.75">
      <c r="A9" s="34" t="s">
        <v>348</v>
      </c>
      <c r="B9" s="34" t="s">
        <v>354</v>
      </c>
      <c r="C9" s="34">
        <v>9</v>
      </c>
      <c r="D9" s="8"/>
      <c r="E9" s="8"/>
    </row>
    <row r="10" spans="1:5" ht="12.75">
      <c r="A10" s="34" t="s">
        <v>352</v>
      </c>
      <c r="B10" s="34" t="s">
        <v>353</v>
      </c>
      <c r="C10" s="34">
        <v>1</v>
      </c>
      <c r="D10" s="8"/>
      <c r="E10" s="8"/>
    </row>
    <row r="11" spans="1:5" ht="12.75">
      <c r="A11" s="34" t="s">
        <v>352</v>
      </c>
      <c r="B11" s="34" t="s">
        <v>327</v>
      </c>
      <c r="C11" s="34">
        <v>69</v>
      </c>
      <c r="D11" s="8"/>
      <c r="E11" s="8"/>
    </row>
    <row r="12" spans="1:5" ht="12.75">
      <c r="A12" s="39" t="s">
        <v>76</v>
      </c>
      <c r="B12" s="39"/>
      <c r="C12" s="39">
        <f>SUM(C4:C11)</f>
        <v>297</v>
      </c>
      <c r="D12" s="8"/>
      <c r="E12" s="8"/>
    </row>
    <row r="13" spans="1:5" ht="12.75">
      <c r="A13" s="8"/>
      <c r="B13" s="8"/>
      <c r="C13" s="8"/>
      <c r="D13" s="8"/>
      <c r="E13" s="8"/>
    </row>
    <row r="14" spans="1:5" ht="12.75">
      <c r="A14" s="33" t="s">
        <v>73</v>
      </c>
      <c r="B14" s="8"/>
      <c r="C14" s="8"/>
      <c r="D14" s="8"/>
      <c r="E14" s="8"/>
    </row>
    <row r="15" spans="1:5" ht="12.75">
      <c r="A15" s="8"/>
      <c r="B15" s="8"/>
      <c r="C15" s="8"/>
      <c r="D15" s="8"/>
      <c r="E15" s="8"/>
    </row>
    <row r="16" spans="1:5" ht="12.75">
      <c r="A16" s="8"/>
      <c r="B16" s="8"/>
      <c r="C16" s="8"/>
      <c r="D16" s="8"/>
      <c r="E16" s="8"/>
    </row>
    <row r="17" spans="1:5" ht="12.75">
      <c r="A17" s="8"/>
      <c r="B17" s="8"/>
      <c r="C17" s="8"/>
      <c r="D17" s="8"/>
      <c r="E17" s="8"/>
    </row>
  </sheetData>
  <sheetProtection/>
  <mergeCells count="1">
    <mergeCell ref="A1:C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cp:lastPrinted>2011-07-29T18:37:46Z</cp:lastPrinted>
  <dcterms:created xsi:type="dcterms:W3CDTF">2011-08-01T15:24:11Z</dcterms:created>
  <dcterms:modified xsi:type="dcterms:W3CDTF">2011-08-01T15:24:12Z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